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88\2026\ед поставщик\обучение по ОТ\"/>
    </mc:Choice>
  </mc:AlternateContent>
  <bookViews>
    <workbookView xWindow="0" yWindow="0" windowWidth="21840" windowHeight="12330"/>
  </bookViews>
  <sheets>
    <sheet name="НМЦК" sheetId="1" r:id="rId1"/>
  </sheets>
  <calcPr calcId="152511"/>
</workbook>
</file>

<file path=xl/calcChain.xml><?xml version="1.0" encoding="utf-8"?>
<calcChain xmlns="http://schemas.openxmlformats.org/spreadsheetml/2006/main">
  <c r="S12" i="1" l="1"/>
  <c r="K12" i="1" l="1"/>
  <c r="O12" i="1" s="1"/>
  <c r="R12" i="1" s="1"/>
  <c r="S13" i="1" l="1"/>
  <c r="L12" i="1"/>
  <c r="Q12" i="1"/>
  <c r="R13" i="1" l="1"/>
  <c r="M12" i="1"/>
</calcChain>
</file>

<file path=xl/comments1.xml><?xml version="1.0" encoding="utf-8"?>
<comments xmlns="http://schemas.openxmlformats.org/spreadsheetml/2006/main">
  <authors>
    <author>Колесникова Екатерина Владимировна</author>
  </authors>
  <commentList>
    <comment ref="D10" authorId="0" shapeId="0">
      <text>
        <r>
          <rPr>
            <b/>
            <sz val="9"/>
            <color indexed="81"/>
            <rFont val="Tahoma"/>
            <family val="2"/>
            <charset val="204"/>
          </rPr>
          <t>Колесникова Екатерина Влаимировна:</t>
        </r>
        <r>
          <rPr>
            <sz val="9"/>
            <color indexed="81"/>
            <rFont val="Tahoma"/>
            <family val="2"/>
            <charset val="204"/>
          </rPr>
          <t xml:space="preserve">
в данной таблице размещаются минимальные характеристики, для того чтобы определять повторяющуюся позицию.
Все характеристики, прошу указывать в структурированной таблице. Пример в файле "структурированные характеристики шторы".
Если товар имеет КТРУ и ККН и позволяет дополнить характеристиками заказчика, то в структурированную таблицу включаются характеристики и КТРУ/ККН и дополнительные.</t>
        </r>
      </text>
    </comment>
  </commentList>
</comments>
</file>

<file path=xl/sharedStrings.xml><?xml version="1.0" encoding="utf-8"?>
<sst xmlns="http://schemas.openxmlformats.org/spreadsheetml/2006/main" count="39" uniqueCount="39">
  <si>
    <t>(указывается предмет контракта )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</si>
  <si>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</si>
  <si>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1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</si>
  <si>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</si>
  <si>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</si>
  <si>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</si>
  <si>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</si>
  <si>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</si>
  <si>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</si>
  <si>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</si>
  <si>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</si>
  <si>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</si>
  <si>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</si>
  <si>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</si>
  <si>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</si>
  <si>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</si>
  <si>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 работ, услуг (руб)</t>
  </si>
  <si>
    <t xml:space="preserve">Итого по ОУ </t>
  </si>
  <si>
    <t>(расшифровка подписи)</t>
  </si>
  <si>
    <t xml:space="preserve">Расчет начальной (максимальной) цены контракта </t>
  </si>
  <si>
    <t>Адрес  ОУ(**)</t>
  </si>
  <si>
    <t>По мин цене</t>
  </si>
  <si>
    <t>ОКПД2</t>
  </si>
  <si>
    <t>КТРУ</t>
  </si>
  <si>
    <t>ККН</t>
  </si>
  <si>
    <t>Преференции, постановления (п.п 3500, п.п 616, п.п. 878, п.п.126н)</t>
  </si>
  <si>
    <t>17=13*14</t>
  </si>
  <si>
    <t>Характеристики</t>
  </si>
  <si>
    <t>Цена по нормативному методу по 100-р</t>
  </si>
  <si>
    <t>Стоимость по нормативному методу по 100-р</t>
  </si>
  <si>
    <t>шт.</t>
  </si>
  <si>
    <t>Средняя цена с учетом индекса потребительских цен на 2026год (руб/мес)</t>
  </si>
  <si>
    <t xml:space="preserve">Государственное бюджетное дошкольное образовательное учреждение детский сад № 88  Калининского района Санкт - Петербурга.              
</t>
  </si>
  <si>
    <t>заведующий</t>
  </si>
  <si>
    <t>Котлова М.В.</t>
  </si>
  <si>
    <t>ГБДОУ детский сад № 88 Калининского района Санкт-Петербурга</t>
  </si>
  <si>
    <t>Устройство и безопасная эксплуатация тепловых энергоустановок и сетей</t>
  </si>
  <si>
    <t xml:space="preserve">Устройство и безопасная эксплуатация тепловых энергоустановок и сетей со сдачей экзамена в ТАК СЗУ Ростехнадзора </t>
  </si>
  <si>
    <t xml:space="preserve">оказание образовательных услуг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</si>
</sst>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color indexed="8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/>
  </cellStyleXfs>
  <cellXfs count="62">
    <xf numFmtId="0" fontId="0" fillId="0" borderId="0" xfId="0"/>
    <xf numFmtId="0" fontId="2" fillId="0" borderId="5" xfId="0" applyFont="1" applyBorder="1" applyAlignment="1"/>
    <xf numFmtId="0" fontId="2" fillId="0" borderId="6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0" fillId="2" borderId="0" xfId="0" applyFill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 shrinkToFi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 shrinkToFit="1"/>
    </xf>
    <xf numFmtId="2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 shrinkToFit="1"/>
    </xf>
    <xf numFmtId="0" fontId="3" fillId="2" borderId="8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 shrinkToFit="1"/>
    </xf>
    <xf numFmtId="0" fontId="3" fillId="2" borderId="5" xfId="0" applyFont="1" applyFill="1" applyBorder="1" applyAlignment="1">
      <alignment horizontal="center" vertical="top" wrapText="1"/>
    </xf>
    <xf numFmtId="9" fontId="3" fillId="2" borderId="5" xfId="1" applyFont="1" applyFill="1" applyBorder="1" applyAlignment="1">
      <alignment horizontal="center" vertical="top" wrapText="1"/>
    </xf>
    <xf numFmtId="0" fontId="1" fillId="0" borderId="0" xfId="0" applyFont="1"/>
    <xf numFmtId="0" fontId="0" fillId="0" borderId="0" xfId="0" applyFill="1"/>
    <xf numFmtId="0" fontId="7" fillId="2" borderId="5" xfId="0" applyFont="1" applyFill="1" applyBorder="1" applyAlignment="1">
      <alignment horizontal="center" vertical="center" wrapText="1" shrinkToFit="1"/>
    </xf>
    <xf numFmtId="2" fontId="3" fillId="2" borderId="7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/>
    </xf>
    <xf numFmtId="0" fontId="0" fillId="0" borderId="5" xfId="0" applyFill="1" applyBorder="1"/>
    <xf numFmtId="0" fontId="3" fillId="2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 shrinkToFit="1"/>
    </xf>
    <xf numFmtId="0" fontId="0" fillId="0" borderId="5" xfId="0" applyBorder="1"/>
    <xf numFmtId="0" fontId="0" fillId="2" borderId="5" xfId="0" applyFill="1" applyBorder="1"/>
    <xf numFmtId="1" fontId="3" fillId="2" borderId="7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/>
    </xf>
    <xf numFmtId="2" fontId="3" fillId="0" borderId="7" xfId="0" applyNumberFormat="1" applyFont="1" applyFill="1" applyBorder="1" applyAlignment="1">
      <alignment horizontal="center" vertical="center" wrapText="1"/>
    </xf>
    <xf numFmtId="4" fontId="10" fillId="2" borderId="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2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4">
    <cellStyle name="Обычный" xfId="0" builtinId="0"/>
    <cellStyle name="Обычный 2" xfId="2"/>
    <cellStyle name="Обычный 3" xfId="3"/>
    <cellStyle name="Процент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114300</xdr:colOff>
      <xdr:row>9</xdr:row>
      <xdr:rowOff>1084807</xdr:rowOff>
    </xdr:from>
    <xdr:to>
      <xdr:col>12</xdr:col>
      <xdr:colOff>723899</xdr:colOff>
      <xdr:row>9</xdr:row>
      <xdr:rowOff>1266824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2799307"/>
          <a:ext cx="609599" cy="391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1019176</xdr:colOff>
      <xdr:row>9</xdr:row>
      <xdr:rowOff>1009652</xdr:rowOff>
    </xdr:from>
    <xdr:to>
      <xdr:col>12</xdr:col>
      <xdr:colOff>117474</xdr:colOff>
      <xdr:row>9</xdr:row>
      <xdr:rowOff>1265603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82451" y="2724152"/>
          <a:ext cx="914399" cy="3607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19"/>
  <sheetViews>
    <sheetView tabSelected="1" zoomScale="70" zoomScaleNormal="70" workbookViewId="0">
      <selection activeCell="AD35" sqref="AD35"/>
    </sheetView>
  </sheetViews>
  <sheetFormatPr defaultRowHeight="15" x14ac:dyDescent="0.25"/>
  <cols>
    <col min="1" max="1" width="5.28515625" customWidth="1"/>
    <col min="2" max="2" width="24" customWidth="1"/>
    <col min="3" max="3" width="24.28515625" customWidth="1"/>
    <col min="4" max="4" width="44.85546875" hidden="1" customWidth="1"/>
    <col min="5" max="5" width="6.5703125" customWidth="1"/>
    <col min="6" max="6" width="10" customWidth="1"/>
    <col min="7" max="7" width="10.28515625" customWidth="1"/>
    <col min="8" max="8" width="10.5703125" customWidth="1"/>
    <col min="9" max="10" width="9.140625" hidden="1" customWidth="1"/>
    <col min="11" max="11" width="15.42578125" customWidth="1"/>
    <col min="12" max="12" width="11.7109375" customWidth="1"/>
    <col min="13" max="13" width="12.28515625" bestFit="1" customWidth="1"/>
    <col min="14" max="14" width="11.140625" customWidth="1"/>
    <col min="15" max="15" width="11.85546875" customWidth="1"/>
    <col min="16" max="17" width="11.85546875" hidden="1" customWidth="1"/>
    <col min="18" max="19" width="12.28515625" customWidth="1"/>
    <col min="20" max="20" width="10" hidden="1" customWidth="1"/>
    <col min="21" max="21" width="11" hidden="1" customWidth="1"/>
    <col min="22" max="22" width="10.42578125" style="30" hidden="1" customWidth="1"/>
    <col min="23" max="23" width="16.28515625" hidden="1" customWidth="1"/>
  </cols>
  <sheetData>
    <row r="1" spans="1:23" s="10" customFormat="1" x14ac:dyDescent="0.25">
      <c r="A1" s="6"/>
      <c r="B1" s="7"/>
      <c r="C1" s="8"/>
      <c r="D1" s="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9"/>
      <c r="S1" s="9"/>
      <c r="T1" s="9"/>
      <c r="U1" s="9"/>
      <c r="V1" s="30"/>
    </row>
    <row r="2" spans="1:23" s="10" customFormat="1" x14ac:dyDescent="0.25">
      <c r="A2" s="51" t="s">
        <v>19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33"/>
      <c r="T2" s="39"/>
      <c r="U2" s="39"/>
      <c r="V2" s="30"/>
    </row>
    <row r="3" spans="1:23" s="10" customFormat="1" x14ac:dyDescent="0.25">
      <c r="A3" s="52" t="s">
        <v>38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36"/>
      <c r="T3" s="36"/>
      <c r="U3" s="36"/>
      <c r="V3" s="30"/>
    </row>
    <row r="4" spans="1:23" s="10" customFormat="1" x14ac:dyDescent="0.25">
      <c r="A4" s="53" t="s">
        <v>0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34"/>
      <c r="T4" s="40"/>
      <c r="U4" s="40"/>
      <c r="V4" s="30"/>
    </row>
    <row r="5" spans="1:23" s="10" customFormat="1" x14ac:dyDescent="0.25">
      <c r="A5" s="6"/>
      <c r="B5" s="7"/>
      <c r="C5" s="11"/>
      <c r="D5" s="11"/>
      <c r="E5" s="12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30"/>
    </row>
    <row r="6" spans="1:23" s="10" customFormat="1" x14ac:dyDescent="0.25">
      <c r="A6" s="54" t="s">
        <v>32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36"/>
      <c r="T6" s="36"/>
      <c r="U6" s="36"/>
      <c r="V6" s="30"/>
    </row>
    <row r="7" spans="1:23" s="10" customFormat="1" x14ac:dyDescent="0.25">
      <c r="A7" s="55" t="s">
        <v>1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36"/>
      <c r="T7" s="36"/>
      <c r="U7" s="36"/>
      <c r="V7" s="30"/>
    </row>
    <row r="8" spans="1:23" s="10" customFormat="1" ht="30.75" customHeight="1" x14ac:dyDescent="0.25">
      <c r="A8" s="59" t="s">
        <v>2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35"/>
      <c r="T8" s="38"/>
      <c r="U8" s="38"/>
      <c r="V8" s="30"/>
    </row>
    <row r="9" spans="1:23" x14ac:dyDescent="0.25">
      <c r="A9" s="60" t="s">
        <v>3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1">
        <v>1</v>
      </c>
      <c r="P9" s="2"/>
      <c r="Q9" s="2"/>
      <c r="R9" s="2"/>
      <c r="S9" s="1"/>
      <c r="T9" s="1"/>
      <c r="U9" s="1"/>
      <c r="V9" s="37"/>
      <c r="W9" s="42"/>
    </row>
    <row r="10" spans="1:23" s="10" customFormat="1" ht="166.5" customHeight="1" x14ac:dyDescent="0.25">
      <c r="A10" s="15" t="s">
        <v>4</v>
      </c>
      <c r="B10" s="26" t="s">
        <v>20</v>
      </c>
      <c r="C10" s="26" t="s">
        <v>5</v>
      </c>
      <c r="D10" s="26" t="s">
        <v>27</v>
      </c>
      <c r="E10" s="26" t="s">
        <v>6</v>
      </c>
      <c r="F10" s="31" t="s">
        <v>7</v>
      </c>
      <c r="G10" s="31" t="s">
        <v>8</v>
      </c>
      <c r="H10" s="31" t="s">
        <v>9</v>
      </c>
      <c r="I10" s="31" t="s">
        <v>10</v>
      </c>
      <c r="J10" s="31" t="s">
        <v>11</v>
      </c>
      <c r="K10" s="26" t="s">
        <v>12</v>
      </c>
      <c r="L10" s="27" t="s">
        <v>13</v>
      </c>
      <c r="M10" s="28" t="s">
        <v>14</v>
      </c>
      <c r="N10" s="26" t="s">
        <v>15</v>
      </c>
      <c r="O10" s="31" t="s">
        <v>31</v>
      </c>
      <c r="P10" s="31" t="s">
        <v>28</v>
      </c>
      <c r="Q10" s="31" t="s">
        <v>29</v>
      </c>
      <c r="R10" s="26" t="s">
        <v>16</v>
      </c>
      <c r="S10" s="26" t="s">
        <v>21</v>
      </c>
      <c r="T10" s="26" t="s">
        <v>22</v>
      </c>
      <c r="U10" s="26" t="s">
        <v>23</v>
      </c>
      <c r="V10" s="26" t="s">
        <v>24</v>
      </c>
      <c r="W10" s="26" t="s">
        <v>25</v>
      </c>
    </row>
    <row r="11" spans="1:23" s="10" customFormat="1" x14ac:dyDescent="0.25">
      <c r="A11" s="14">
        <v>1</v>
      </c>
      <c r="B11" s="13">
        <v>2</v>
      </c>
      <c r="C11" s="14">
        <v>3</v>
      </c>
      <c r="D11" s="21"/>
      <c r="E11" s="22">
        <v>4</v>
      </c>
      <c r="F11" s="21">
        <v>5</v>
      </c>
      <c r="G11" s="22">
        <v>6</v>
      </c>
      <c r="H11" s="21">
        <v>7</v>
      </c>
      <c r="I11" s="22">
        <v>8</v>
      </c>
      <c r="J11" s="21">
        <v>9</v>
      </c>
      <c r="K11" s="22">
        <v>10</v>
      </c>
      <c r="L11" s="21">
        <v>11</v>
      </c>
      <c r="M11" s="22">
        <v>12</v>
      </c>
      <c r="N11" s="21">
        <v>13</v>
      </c>
      <c r="O11" s="22">
        <v>14</v>
      </c>
      <c r="P11" s="22">
        <v>15</v>
      </c>
      <c r="Q11" s="22">
        <v>17</v>
      </c>
      <c r="R11" s="21" t="s">
        <v>26</v>
      </c>
      <c r="S11" s="14">
        <v>18</v>
      </c>
      <c r="T11" s="14">
        <v>19</v>
      </c>
      <c r="U11" s="14">
        <v>20</v>
      </c>
      <c r="V11" s="14">
        <v>21</v>
      </c>
      <c r="W11" s="14">
        <v>22</v>
      </c>
    </row>
    <row r="12" spans="1:23" s="10" customFormat="1" ht="90" x14ac:dyDescent="0.25">
      <c r="A12" s="14">
        <v>1</v>
      </c>
      <c r="B12" s="41" t="s">
        <v>35</v>
      </c>
      <c r="C12" s="16" t="s">
        <v>36</v>
      </c>
      <c r="D12" s="50" t="s">
        <v>37</v>
      </c>
      <c r="E12" s="41" t="s">
        <v>30</v>
      </c>
      <c r="F12" s="32">
        <v>4500</v>
      </c>
      <c r="G12" s="32">
        <v>4000</v>
      </c>
      <c r="H12" s="32">
        <v>5000</v>
      </c>
      <c r="I12" s="32"/>
      <c r="J12" s="32"/>
      <c r="K12" s="32">
        <f>IF((F12+G12+H12+I12+J12)&gt;0,AVERAGE(F12:J12),0)</f>
        <v>4500</v>
      </c>
      <c r="L12" s="32">
        <f>STDEV(F12:J12)</f>
        <v>500</v>
      </c>
      <c r="M12" s="32">
        <f>L12/K12</f>
        <v>0.1111111111111111</v>
      </c>
      <c r="N12" s="44">
        <v>2</v>
      </c>
      <c r="O12" s="32">
        <f>ROUND((K12*$O$9),2)</f>
        <v>4500</v>
      </c>
      <c r="P12" s="32">
        <v>0</v>
      </c>
      <c r="Q12" s="32">
        <f>P12*N12</f>
        <v>0</v>
      </c>
      <c r="R12" s="32">
        <f>ROUND((O12*N12),2)</f>
        <v>9000</v>
      </c>
      <c r="S12" s="32">
        <f>N12*G12</f>
        <v>8000</v>
      </c>
      <c r="T12" s="32"/>
      <c r="U12" s="47"/>
      <c r="V12" s="47"/>
      <c r="W12" s="17"/>
    </row>
    <row r="13" spans="1:23" s="10" customFormat="1" ht="20.25" customHeight="1" x14ac:dyDescent="0.25">
      <c r="A13" s="16"/>
      <c r="B13" s="20"/>
      <c r="C13" s="25" t="s">
        <v>17</v>
      </c>
      <c r="D13" s="46"/>
      <c r="E13" s="17"/>
      <c r="F13" s="15"/>
      <c r="G13" s="17"/>
      <c r="H13" s="17"/>
      <c r="I13" s="17"/>
      <c r="J13" s="17"/>
      <c r="K13" s="17"/>
      <c r="L13" s="17"/>
      <c r="M13" s="17"/>
      <c r="N13" s="17"/>
      <c r="O13" s="18"/>
      <c r="P13" s="18"/>
      <c r="Q13" s="18"/>
      <c r="R13" s="18">
        <f>SUM(R12:R12)</f>
        <v>9000</v>
      </c>
      <c r="S13" s="48">
        <f>SUM(S12:S12)</f>
        <v>8000</v>
      </c>
      <c r="T13" s="18"/>
      <c r="U13" s="18"/>
      <c r="V13" s="37"/>
      <c r="W13" s="43"/>
    </row>
    <row r="14" spans="1:23" x14ac:dyDescent="0.25">
      <c r="R14" s="29"/>
      <c r="S14" s="29"/>
      <c r="T14" s="29"/>
      <c r="U14" s="29"/>
    </row>
    <row r="17" spans="1:21" ht="26.1" customHeight="1" x14ac:dyDescent="0.25">
      <c r="A17" s="56" t="s">
        <v>33</v>
      </c>
      <c r="B17" s="56"/>
      <c r="C17" s="56"/>
      <c r="D17" s="49"/>
      <c r="E17" s="45"/>
      <c r="F17" s="45"/>
      <c r="G17" s="19"/>
      <c r="H17" s="58" t="s">
        <v>34</v>
      </c>
      <c r="I17" s="58"/>
      <c r="J17" s="58"/>
      <c r="K17" s="58"/>
      <c r="L17" s="58"/>
      <c r="M17" s="3"/>
      <c r="N17" s="3"/>
      <c r="O17" s="3"/>
      <c r="P17" s="3"/>
      <c r="Q17" s="3"/>
      <c r="R17" s="3"/>
      <c r="S17" s="3"/>
      <c r="T17" s="3"/>
      <c r="U17" s="3"/>
    </row>
    <row r="18" spans="1:21" ht="26.1" customHeight="1" x14ac:dyDescent="0.25">
      <c r="A18" s="3"/>
      <c r="B18" s="19"/>
      <c r="C18" s="4"/>
      <c r="D18" s="4"/>
      <c r="E18" s="3"/>
      <c r="F18" s="5"/>
      <c r="G18" s="5"/>
      <c r="H18" s="57" t="s">
        <v>18</v>
      </c>
      <c r="I18" s="57"/>
      <c r="J18" s="57"/>
      <c r="K18" s="57"/>
      <c r="L18" s="57"/>
      <c r="M18" s="3"/>
      <c r="N18" s="3"/>
      <c r="O18" s="3"/>
      <c r="P18" s="3"/>
      <c r="Q18" s="3"/>
      <c r="R18" s="3"/>
      <c r="S18" s="3"/>
      <c r="T18" s="3"/>
      <c r="U18" s="3"/>
    </row>
    <row r="19" spans="1:21" x14ac:dyDescent="0.25">
      <c r="F19" s="23"/>
      <c r="G19" s="24"/>
      <c r="H19" s="23"/>
    </row>
  </sheetData>
  <mergeCells count="10">
    <mergeCell ref="A17:C17"/>
    <mergeCell ref="H18:L18"/>
    <mergeCell ref="H17:L17"/>
    <mergeCell ref="A8:R8"/>
    <mergeCell ref="A9:N9"/>
    <mergeCell ref="A2:R2"/>
    <mergeCell ref="A3:R3"/>
    <mergeCell ref="A4:R4"/>
    <mergeCell ref="A6:R6"/>
    <mergeCell ref="A7:R7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Колесникова Екатерина Владимировна</cp:lastModifiedBy>
  <cp:lastPrinted>2026-07-01T08:14:34Z</cp:lastPrinted>
  <dcterms:created xsi:type="dcterms:W3CDTF">2019-02-19T14:21:41Z</dcterms:created>
  <dcterms:modified xsi:type="dcterms:W3CDTF">2026-07-17T11:46:42Z</dcterms:modified>
</cp:coreProperties>
</file>