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Колесникова Екатерина\совместные 2027\УУТЭ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3" i="1" l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12" i="1"/>
  <c r="F37" i="1"/>
  <c r="G37" i="1"/>
  <c r="H37" i="1" s="1"/>
  <c r="F36" i="1"/>
  <c r="G36" i="1"/>
  <c r="H36" i="1" s="1"/>
  <c r="F35" i="1"/>
  <c r="G35" i="1"/>
  <c r="H35" i="1" s="1"/>
  <c r="F34" i="1"/>
  <c r="G34" i="1"/>
  <c r="H34" i="1" s="1"/>
  <c r="F33" i="1"/>
  <c r="G33" i="1"/>
  <c r="F32" i="1"/>
  <c r="G32" i="1"/>
  <c r="H32" i="1" s="1"/>
  <c r="F31" i="1"/>
  <c r="G31" i="1"/>
  <c r="H31" i="1" s="1"/>
  <c r="F30" i="1"/>
  <c r="G30" i="1"/>
  <c r="H30" i="1" s="1"/>
  <c r="F29" i="1"/>
  <c r="G29" i="1"/>
  <c r="H29" i="1" s="1"/>
  <c r="F28" i="1"/>
  <c r="G28" i="1"/>
  <c r="H28" i="1" s="1"/>
  <c r="F27" i="1"/>
  <c r="G27" i="1"/>
  <c r="F26" i="1"/>
  <c r="G26" i="1"/>
  <c r="H26" i="1" s="1"/>
  <c r="F25" i="1"/>
  <c r="G25" i="1"/>
  <c r="H25" i="1" s="1"/>
  <c r="F24" i="1"/>
  <c r="G24" i="1"/>
  <c r="H24" i="1" s="1"/>
  <c r="F23" i="1"/>
  <c r="G23" i="1"/>
  <c r="H23" i="1" s="1"/>
  <c r="F22" i="1"/>
  <c r="G22" i="1"/>
  <c r="H22" i="1" s="1"/>
  <c r="F21" i="1"/>
  <c r="G21" i="1"/>
  <c r="F20" i="1"/>
  <c r="G20" i="1"/>
  <c r="H20" i="1" s="1"/>
  <c r="F19" i="1"/>
  <c r="G19" i="1"/>
  <c r="F18" i="1"/>
  <c r="G18" i="1"/>
  <c r="H18" i="1" s="1"/>
  <c r="F17" i="1"/>
  <c r="G17" i="1"/>
  <c r="H17" i="1" s="1"/>
  <c r="H19" i="1" l="1"/>
  <c r="L38" i="1"/>
  <c r="H21" i="1"/>
  <c r="H27" i="1"/>
  <c r="H33" i="1"/>
  <c r="G16" i="1"/>
  <c r="F16" i="1"/>
  <c r="G15" i="1"/>
  <c r="F15" i="1"/>
  <c r="G14" i="1"/>
  <c r="F14" i="1"/>
  <c r="G13" i="1"/>
  <c r="F13" i="1"/>
  <c r="G12" i="1"/>
  <c r="F12" i="1"/>
  <c r="H12" i="1" l="1"/>
  <c r="H13" i="1"/>
  <c r="H16" i="1"/>
  <c r="H14" i="1"/>
  <c r="H15" i="1"/>
</calcChain>
</file>

<file path=xl/sharedStrings.xml><?xml version="1.0" encoding="utf-8"?>
<sst xmlns="http://schemas.openxmlformats.org/spreadsheetml/2006/main" count="71" uniqueCount="48">
  <si>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</si>
  <si>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</si>
  <si>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</si>
  <si>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</si>
  <si>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</si>
  <si>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</si>
  <si>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</si>
  <si>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</si>
  <si>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</si>
  <si>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</si>
  <si>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</si>
  <si>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</si>
  <si>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</si>
  <si>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</si>
  <si>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Техническое обслуживание узла учета тепловой энергии</t>
  </si>
  <si>
    <t>Выполнение работ по техническому обслуживанию 1 УУТЭ в здании в 2027 г.</t>
  </si>
  <si>
    <t>Выполнение работ по техническому обслуживанию 1 УУТЭ в здании в 2028 г.</t>
  </si>
  <si>
    <t>Выполнение работ по техническому обслуживанию 1 АИТП в здании в 2027 г.</t>
  </si>
  <si>
    <t>Выполнение работ по техническому обслуживанию 1 АИТП в здании в 2028 г.</t>
  </si>
  <si>
    <t>Поверка расходомера ПРЭМ ДУ 20 в 2027 г.</t>
  </si>
  <si>
    <t>Поверка расходомера ПРЭМ ДУ 20 в 2028 г.</t>
  </si>
  <si>
    <t>Поверка расходомера ПРЭМ ДУ 32 в 2027 г.</t>
  </si>
  <si>
    <t>Поверка расходомера ПРЭМ ДУ 32 в 2028 г.</t>
  </si>
  <si>
    <t>Поверка расходомера ПРЭМ ДУ 40 в 2027 г.</t>
  </si>
  <si>
    <t>Поверка расходомера ПРЭМ ДУ 40 в 2028 г.</t>
  </si>
  <si>
    <t>Поверка расходомера ПРЭМ ДУ 50 в 2027 г.</t>
  </si>
  <si>
    <t>Поверка расходомера ПРЭМ ДУ 50 в 2028 г.</t>
  </si>
  <si>
    <t>Поверка расходомера ПРЭМ ДУ 80 - 100 в 2027 г.</t>
  </si>
  <si>
    <t>Поверка расходомера ПРЭМ ДУ 80 - 100 в 2028 г.</t>
  </si>
  <si>
    <t>Поверка расходомера РС РМ в 2027 г.</t>
  </si>
  <si>
    <t>Поверка расходомера РС РМ в 2028 г.</t>
  </si>
  <si>
    <t>Поверка тепловычислителя ВКТ ТВ7 ТСРВ в 2027 г.</t>
  </si>
  <si>
    <t>Поверка тепловычислителя ВКТ ТВ7 ТСРВ в 2028 г.</t>
  </si>
  <si>
    <t>Поверка термопреобразователя в 2027 г.</t>
  </si>
  <si>
    <t>Поверка термопреобразователя в 2028 г.</t>
  </si>
  <si>
    <t>Поверка тепловычислителя СПТ в 2027 г.</t>
  </si>
  <si>
    <t>Поверка тепловычислителя СПТ в 2028 г.</t>
  </si>
  <si>
    <t>Поверка преобразователя избыточного давления в 2027 г.</t>
  </si>
  <si>
    <t>Поверка преобразователя избыточного давления в 2028 г.</t>
  </si>
  <si>
    <r>
      <t>Поверка комплекта термо</t>
    </r>
    <r>
      <rPr>
        <sz val="10"/>
        <color theme="1"/>
        <rFont val="Times New Roman"/>
        <family val="1"/>
        <charset val="204"/>
      </rPr>
      <t>преобразователя в 2027 г.</t>
    </r>
  </si>
  <si>
    <r>
      <t>Поверка комплекта термо</t>
    </r>
    <r>
      <rPr>
        <sz val="10"/>
        <color theme="1"/>
        <rFont val="Times New Roman"/>
        <family val="1"/>
        <charset val="204"/>
      </rPr>
      <t>преобразователя в 2028 г.</t>
    </r>
  </si>
  <si>
    <t>Единица измерения</t>
  </si>
  <si>
    <t>месяц</t>
  </si>
  <si>
    <t>штука</t>
  </si>
  <si>
    <t>комплект</t>
  </si>
  <si>
    <t xml:space="preserve">Минимальная цена, руб. </t>
  </si>
  <si>
    <t>Количество</t>
  </si>
  <si>
    <t>Учреждение:  ГБДОУ детский сад № 56 Калининского района г.Санкт-Петербурга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</si>
</sst>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9" fontId="3" fillId="0" borderId="1" xfId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9" fontId="2" fillId="0" borderId="1" xfId="1" applyFont="1" applyFill="1" applyBorder="1" applyAlignment="1">
      <alignment horizontal="center" vertical="center" wrapText="1"/>
    </xf>
    <xf numFmtId="164" fontId="18" fillId="0" borderId="1" xfId="0" applyNumberFormat="1" applyFont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8"/>
  <sheetViews>
    <sheetView tabSelected="1" workbookViewId="0">
      <selection activeCell="F30" sqref="F30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6" customWidth="1"/>
    <col min="10" max="10" width="16.5703125" style="11" customWidth="1"/>
    <col min="11" max="11" width="19.85546875" style="14" customWidth="1"/>
    <col min="12" max="12" width="14.140625" style="11" customWidth="1"/>
    <col min="13" max="16384" width="9.140625" style="11"/>
  </cols>
  <sheetData>
    <row r="2" spans="1:13" x14ac:dyDescent="0.25">
      <c r="A2" s="35" t="s">
        <v>0</v>
      </c>
      <c r="B2" s="35"/>
      <c r="C2" s="35"/>
      <c r="D2" s="35"/>
      <c r="E2" s="35"/>
      <c r="F2" s="35"/>
      <c r="G2" s="35"/>
      <c r="H2" s="35"/>
      <c r="I2" s="15"/>
      <c r="J2" s="12"/>
      <c r="K2" s="13"/>
      <c r="L2" s="12"/>
      <c r="M2" s="12"/>
    </row>
    <row r="3" spans="1:13" x14ac:dyDescent="0.25">
      <c r="C3" s="12"/>
      <c r="D3" s="12"/>
      <c r="E3" s="12"/>
      <c r="F3" s="12"/>
      <c r="G3" s="12"/>
      <c r="H3" s="12"/>
      <c r="I3" s="15"/>
      <c r="J3" s="12"/>
      <c r="K3" s="13"/>
      <c r="L3" s="12"/>
      <c r="M3" s="12"/>
    </row>
    <row r="4" spans="1:13" s="34" customFormat="1" ht="14.25" x14ac:dyDescent="0.25">
      <c r="A4" s="36" t="s">
        <v>14</v>
      </c>
      <c r="B4" s="36"/>
      <c r="C4" s="36"/>
      <c r="D4" s="36"/>
      <c r="E4" s="36"/>
      <c r="F4" s="36"/>
      <c r="G4" s="36"/>
      <c r="H4" s="36"/>
    </row>
    <row r="5" spans="1:13" x14ac:dyDescent="0.25">
      <c r="A5" s="37" t="s">
        <v>1</v>
      </c>
      <c r="B5" s="37"/>
      <c r="C5" s="37"/>
      <c r="D5" s="37"/>
      <c r="E5" s="37"/>
      <c r="F5" s="37"/>
      <c r="G5" s="37"/>
      <c r="H5" s="37"/>
    </row>
    <row r="7" spans="1:13" s="34" customFormat="1" ht="14.25" x14ac:dyDescent="0.25">
      <c r="B7" s="39" t="s">
        <v>47</v>
      </c>
      <c r="C7" s="39"/>
      <c r="D7" s="39"/>
      <c r="E7" s="39"/>
      <c r="F7" s="39"/>
      <c r="G7" s="39"/>
      <c r="H7" s="39"/>
      <c r="I7" s="39"/>
      <c r="J7" s="39"/>
      <c r="K7" s="39"/>
      <c r="L7" s="39"/>
    </row>
    <row r="8" spans="1:13" ht="28.5" customHeight="1" x14ac:dyDescent="0.25">
      <c r="A8" s="37" t="s">
        <v>7</v>
      </c>
      <c r="B8" s="37"/>
      <c r="C8" s="37"/>
      <c r="D8" s="37"/>
      <c r="E8" s="37"/>
      <c r="F8" s="37"/>
      <c r="G8" s="37"/>
      <c r="H8" s="37"/>
    </row>
    <row r="10" spans="1:13" x14ac:dyDescent="0.25">
      <c r="A10" s="38" t="s">
        <v>5</v>
      </c>
      <c r="B10" s="38"/>
      <c r="C10" s="38"/>
      <c r="D10" s="38"/>
      <c r="E10" s="38"/>
      <c r="F10" s="38"/>
      <c r="G10" s="38"/>
      <c r="H10" s="38"/>
      <c r="I10" s="10"/>
      <c r="J10" s="20"/>
      <c r="K10" s="10"/>
      <c r="L10" s="10"/>
    </row>
    <row r="11" spans="1:13" s="12" customFormat="1" ht="118.5" customHeight="1" x14ac:dyDescent="0.25">
      <c r="A11" s="23" t="s">
        <v>4</v>
      </c>
      <c r="B11" s="24" t="s">
        <v>8</v>
      </c>
      <c r="C11" s="24" t="s">
        <v>11</v>
      </c>
      <c r="D11" s="24" t="s">
        <v>12</v>
      </c>
      <c r="E11" s="24" t="s">
        <v>13</v>
      </c>
      <c r="F11" s="24" t="s">
        <v>9</v>
      </c>
      <c r="G11" s="23" t="s">
        <v>3</v>
      </c>
      <c r="H11" s="25" t="s">
        <v>2</v>
      </c>
      <c r="I11" s="23" t="s">
        <v>41</v>
      </c>
      <c r="J11" s="26" t="s">
        <v>45</v>
      </c>
      <c r="K11" s="23" t="s">
        <v>46</v>
      </c>
      <c r="L11" s="23" t="s">
        <v>6</v>
      </c>
    </row>
    <row r="12" spans="1:13" ht="51" x14ac:dyDescent="0.25">
      <c r="A12" s="27">
        <v>1</v>
      </c>
      <c r="B12" s="22" t="s">
        <v>15</v>
      </c>
      <c r="C12" s="30">
        <v>8420</v>
      </c>
      <c r="D12" s="30">
        <v>8580</v>
      </c>
      <c r="E12" s="30">
        <v>8841</v>
      </c>
      <c r="F12" s="31">
        <f t="shared" ref="F12" si="0">AVERAGE(C12:E12)</f>
        <v>8613.67</v>
      </c>
      <c r="G12" s="31">
        <f t="shared" ref="G12" si="1">STDEV(C12:E12)</f>
        <v>212.51</v>
      </c>
      <c r="H12" s="32">
        <f>G12/F12</f>
        <v>0.02</v>
      </c>
      <c r="I12" s="19" t="s">
        <v>42</v>
      </c>
      <c r="J12" s="33">
        <v>8420</v>
      </c>
      <c r="K12" s="29">
        <v>12</v>
      </c>
      <c r="L12" s="28">
        <f>J12*K12</f>
        <v>101040</v>
      </c>
    </row>
    <row r="13" spans="1:13" ht="51" x14ac:dyDescent="0.25">
      <c r="A13" s="27">
        <v>2</v>
      </c>
      <c r="B13" s="22" t="s">
        <v>16</v>
      </c>
      <c r="C13" s="30">
        <v>9260</v>
      </c>
      <c r="D13" s="30">
        <v>9270</v>
      </c>
      <c r="E13" s="30">
        <v>9548</v>
      </c>
      <c r="F13" s="31">
        <f t="shared" ref="F13:F37" si="2">AVERAGE(C13:E13)</f>
        <v>9359.33</v>
      </c>
      <c r="G13" s="31">
        <f t="shared" ref="G13:G37" si="3">STDEV(C13:E13)</f>
        <v>163.47</v>
      </c>
      <c r="H13" s="32">
        <f t="shared" ref="H13:H37" si="4">G13/F13</f>
        <v>0.02</v>
      </c>
      <c r="I13" s="19" t="s">
        <v>42</v>
      </c>
      <c r="J13" s="33">
        <v>9260</v>
      </c>
      <c r="K13" s="29">
        <v>12</v>
      </c>
      <c r="L13" s="28">
        <f t="shared" ref="L13:L37" si="5">J13*K13</f>
        <v>111120</v>
      </c>
    </row>
    <row r="14" spans="1:13" ht="51" hidden="1" x14ac:dyDescent="0.25">
      <c r="A14" s="27">
        <v>3</v>
      </c>
      <c r="B14" s="22" t="s">
        <v>17</v>
      </c>
      <c r="C14" s="30">
        <v>7045</v>
      </c>
      <c r="D14" s="30">
        <v>7185</v>
      </c>
      <c r="E14" s="30">
        <v>7397</v>
      </c>
      <c r="F14" s="31">
        <f t="shared" si="2"/>
        <v>7209</v>
      </c>
      <c r="G14" s="31">
        <f t="shared" si="3"/>
        <v>177.22</v>
      </c>
      <c r="H14" s="32">
        <f t="shared" si="4"/>
        <v>0.02</v>
      </c>
      <c r="I14" s="19" t="s">
        <v>42</v>
      </c>
      <c r="J14" s="33">
        <v>7045</v>
      </c>
      <c r="K14" s="29"/>
      <c r="L14" s="28">
        <f t="shared" si="5"/>
        <v>0</v>
      </c>
    </row>
    <row r="15" spans="1:13" s="18" customFormat="1" ht="51" hidden="1" x14ac:dyDescent="0.25">
      <c r="A15" s="27">
        <v>4</v>
      </c>
      <c r="B15" s="22" t="s">
        <v>18</v>
      </c>
      <c r="C15" s="30">
        <v>7750</v>
      </c>
      <c r="D15" s="30">
        <v>7760</v>
      </c>
      <c r="E15" s="30">
        <v>7989</v>
      </c>
      <c r="F15" s="31">
        <f t="shared" si="2"/>
        <v>7833</v>
      </c>
      <c r="G15" s="31">
        <f t="shared" si="3"/>
        <v>135.19</v>
      </c>
      <c r="H15" s="32">
        <f t="shared" si="4"/>
        <v>0.02</v>
      </c>
      <c r="I15" s="19" t="s">
        <v>42</v>
      </c>
      <c r="J15" s="33">
        <v>7750</v>
      </c>
      <c r="K15" s="29"/>
      <c r="L15" s="28">
        <f t="shared" si="5"/>
        <v>0</v>
      </c>
    </row>
    <row r="16" spans="1:13" ht="25.5" hidden="1" x14ac:dyDescent="0.25">
      <c r="A16" s="27">
        <v>5</v>
      </c>
      <c r="B16" s="27" t="s">
        <v>19</v>
      </c>
      <c r="C16" s="30">
        <v>15800</v>
      </c>
      <c r="D16" s="30">
        <v>16116</v>
      </c>
      <c r="E16" s="30">
        <v>16590</v>
      </c>
      <c r="F16" s="31">
        <f t="shared" si="2"/>
        <v>16168.67</v>
      </c>
      <c r="G16" s="31">
        <f t="shared" si="3"/>
        <v>397.62</v>
      </c>
      <c r="H16" s="32">
        <f t="shared" si="4"/>
        <v>0.02</v>
      </c>
      <c r="I16" s="19" t="s">
        <v>43</v>
      </c>
      <c r="J16" s="33">
        <v>15800</v>
      </c>
      <c r="K16" s="22"/>
      <c r="L16" s="28">
        <f t="shared" si="5"/>
        <v>0</v>
      </c>
    </row>
    <row r="17" spans="1:12" ht="25.5" hidden="1" x14ac:dyDescent="0.25">
      <c r="A17" s="27">
        <v>6</v>
      </c>
      <c r="B17" s="27" t="s">
        <v>20</v>
      </c>
      <c r="C17" s="31">
        <v>17380</v>
      </c>
      <c r="D17" s="31">
        <v>17405</v>
      </c>
      <c r="E17" s="31">
        <v>17917</v>
      </c>
      <c r="F17" s="31">
        <f t="shared" si="2"/>
        <v>17567.330000000002</v>
      </c>
      <c r="G17" s="31">
        <f t="shared" si="3"/>
        <v>303.08</v>
      </c>
      <c r="H17" s="32">
        <f t="shared" si="4"/>
        <v>0.02</v>
      </c>
      <c r="I17" s="19" t="s">
        <v>43</v>
      </c>
      <c r="J17" s="33">
        <v>17380</v>
      </c>
      <c r="K17" s="23"/>
      <c r="L17" s="28">
        <f t="shared" si="5"/>
        <v>0</v>
      </c>
    </row>
    <row r="18" spans="1:12" ht="25.5" x14ac:dyDescent="0.25">
      <c r="A18" s="27">
        <v>7</v>
      </c>
      <c r="B18" s="27" t="s">
        <v>21</v>
      </c>
      <c r="C18" s="31">
        <v>17100</v>
      </c>
      <c r="D18" s="31">
        <v>17440</v>
      </c>
      <c r="E18" s="31">
        <v>17955</v>
      </c>
      <c r="F18" s="31">
        <f t="shared" si="2"/>
        <v>17498.330000000002</v>
      </c>
      <c r="G18" s="31">
        <f t="shared" si="3"/>
        <v>430.47</v>
      </c>
      <c r="H18" s="32">
        <f t="shared" si="4"/>
        <v>0.02</v>
      </c>
      <c r="I18" s="19" t="s">
        <v>43</v>
      </c>
      <c r="J18" s="33">
        <v>17100</v>
      </c>
      <c r="K18" s="27">
        <v>1</v>
      </c>
      <c r="L18" s="28">
        <f t="shared" si="5"/>
        <v>17100</v>
      </c>
    </row>
    <row r="19" spans="1:12" ht="25.5" hidden="1" x14ac:dyDescent="0.25">
      <c r="A19" s="27">
        <v>8</v>
      </c>
      <c r="B19" s="27" t="s">
        <v>22</v>
      </c>
      <c r="C19" s="31">
        <v>18800</v>
      </c>
      <c r="D19" s="31">
        <v>18840</v>
      </c>
      <c r="E19" s="31">
        <v>19391</v>
      </c>
      <c r="F19" s="31">
        <f t="shared" si="2"/>
        <v>19010.330000000002</v>
      </c>
      <c r="G19" s="31">
        <f t="shared" si="3"/>
        <v>330.27</v>
      </c>
      <c r="H19" s="32">
        <f t="shared" si="4"/>
        <v>0.02</v>
      </c>
      <c r="I19" s="19" t="s">
        <v>43</v>
      </c>
      <c r="J19" s="33">
        <v>18800</v>
      </c>
      <c r="K19" s="27"/>
      <c r="L19" s="28">
        <f t="shared" si="5"/>
        <v>0</v>
      </c>
    </row>
    <row r="20" spans="1:12" ht="25.5" x14ac:dyDescent="0.25">
      <c r="A20" s="27">
        <v>9</v>
      </c>
      <c r="B20" s="22" t="s">
        <v>23</v>
      </c>
      <c r="C20" s="31">
        <v>17350</v>
      </c>
      <c r="D20" s="31">
        <v>17695</v>
      </c>
      <c r="E20" s="31">
        <v>18217</v>
      </c>
      <c r="F20" s="31">
        <f t="shared" si="2"/>
        <v>17754</v>
      </c>
      <c r="G20" s="31">
        <f t="shared" si="3"/>
        <v>436.5</v>
      </c>
      <c r="H20" s="32">
        <f t="shared" si="4"/>
        <v>0.02</v>
      </c>
      <c r="I20" s="19" t="s">
        <v>43</v>
      </c>
      <c r="J20" s="33">
        <v>17350</v>
      </c>
      <c r="K20" s="27">
        <v>2</v>
      </c>
      <c r="L20" s="28">
        <f t="shared" si="5"/>
        <v>34700</v>
      </c>
    </row>
    <row r="21" spans="1:12" ht="25.5" hidden="1" x14ac:dyDescent="0.25">
      <c r="A21" s="27">
        <v>10</v>
      </c>
      <c r="B21" s="22" t="s">
        <v>24</v>
      </c>
      <c r="C21" s="31">
        <v>19085</v>
      </c>
      <c r="D21" s="31">
        <v>19110</v>
      </c>
      <c r="E21" s="31">
        <v>19674</v>
      </c>
      <c r="F21" s="31">
        <f t="shared" si="2"/>
        <v>19289.669999999998</v>
      </c>
      <c r="G21" s="31">
        <f t="shared" si="3"/>
        <v>333.08</v>
      </c>
      <c r="H21" s="32">
        <f t="shared" si="4"/>
        <v>0.02</v>
      </c>
      <c r="I21" s="19" t="s">
        <v>43</v>
      </c>
      <c r="J21" s="33">
        <v>19085</v>
      </c>
      <c r="K21" s="27"/>
      <c r="L21" s="28">
        <f t="shared" si="5"/>
        <v>0</v>
      </c>
    </row>
    <row r="22" spans="1:12" ht="25.5" hidden="1" x14ac:dyDescent="0.25">
      <c r="A22" s="27">
        <v>11</v>
      </c>
      <c r="B22" s="27" t="s">
        <v>25</v>
      </c>
      <c r="C22" s="31">
        <v>17950</v>
      </c>
      <c r="D22" s="31">
        <v>18300</v>
      </c>
      <c r="E22" s="31">
        <v>18847</v>
      </c>
      <c r="F22" s="31">
        <f t="shared" si="2"/>
        <v>18365.669999999998</v>
      </c>
      <c r="G22" s="31">
        <f t="shared" si="3"/>
        <v>452.09</v>
      </c>
      <c r="H22" s="32">
        <f t="shared" si="4"/>
        <v>0.02</v>
      </c>
      <c r="I22" s="19" t="s">
        <v>43</v>
      </c>
      <c r="J22" s="33">
        <v>17950</v>
      </c>
      <c r="K22" s="27"/>
      <c r="L22" s="28">
        <f t="shared" si="5"/>
        <v>0</v>
      </c>
    </row>
    <row r="23" spans="1:12" ht="25.5" hidden="1" x14ac:dyDescent="0.25">
      <c r="A23" s="27">
        <v>12</v>
      </c>
      <c r="B23" s="27" t="s">
        <v>26</v>
      </c>
      <c r="C23" s="31">
        <v>19745</v>
      </c>
      <c r="D23" s="31">
        <v>19800</v>
      </c>
      <c r="E23" s="31">
        <v>20355</v>
      </c>
      <c r="F23" s="31">
        <f t="shared" si="2"/>
        <v>19966.669999999998</v>
      </c>
      <c r="G23" s="31">
        <f t="shared" si="3"/>
        <v>337.43</v>
      </c>
      <c r="H23" s="32">
        <f t="shared" si="4"/>
        <v>0.02</v>
      </c>
      <c r="I23" s="19" t="s">
        <v>43</v>
      </c>
      <c r="J23" s="33">
        <v>19745</v>
      </c>
      <c r="K23" s="27"/>
      <c r="L23" s="28">
        <f t="shared" si="5"/>
        <v>0</v>
      </c>
    </row>
    <row r="24" spans="1:12" ht="25.5" hidden="1" x14ac:dyDescent="0.25">
      <c r="A24" s="27">
        <v>13</v>
      </c>
      <c r="B24" s="27" t="s">
        <v>27</v>
      </c>
      <c r="C24" s="31">
        <v>19360</v>
      </c>
      <c r="D24" s="31">
        <v>19750</v>
      </c>
      <c r="E24" s="31">
        <v>20328</v>
      </c>
      <c r="F24" s="31">
        <f t="shared" si="2"/>
        <v>19812.669999999998</v>
      </c>
      <c r="G24" s="31">
        <f t="shared" si="3"/>
        <v>487.03</v>
      </c>
      <c r="H24" s="32">
        <f t="shared" si="4"/>
        <v>0.02</v>
      </c>
      <c r="I24" s="19" t="s">
        <v>43</v>
      </c>
      <c r="J24" s="33">
        <v>19360</v>
      </c>
      <c r="K24" s="27"/>
      <c r="L24" s="28">
        <f t="shared" si="5"/>
        <v>0</v>
      </c>
    </row>
    <row r="25" spans="1:12" ht="25.5" hidden="1" x14ac:dyDescent="0.25">
      <c r="A25" s="27">
        <v>14</v>
      </c>
      <c r="B25" s="27" t="s">
        <v>28</v>
      </c>
      <c r="C25" s="31">
        <v>21300</v>
      </c>
      <c r="D25" s="31">
        <v>21320</v>
      </c>
      <c r="E25" s="31">
        <v>21954</v>
      </c>
      <c r="F25" s="31">
        <f t="shared" si="2"/>
        <v>21524.67</v>
      </c>
      <c r="G25" s="31">
        <f t="shared" si="3"/>
        <v>371.95</v>
      </c>
      <c r="H25" s="32">
        <f t="shared" si="4"/>
        <v>0.02</v>
      </c>
      <c r="I25" s="19" t="s">
        <v>43</v>
      </c>
      <c r="J25" s="33">
        <v>21300</v>
      </c>
      <c r="K25" s="27"/>
      <c r="L25" s="28">
        <f t="shared" si="5"/>
        <v>0</v>
      </c>
    </row>
    <row r="26" spans="1:12" ht="25.5" hidden="1" x14ac:dyDescent="0.25">
      <c r="A26" s="27">
        <v>15</v>
      </c>
      <c r="B26" s="22" t="s">
        <v>29</v>
      </c>
      <c r="C26" s="31">
        <v>19350</v>
      </c>
      <c r="D26" s="31">
        <v>19730</v>
      </c>
      <c r="E26" s="31">
        <v>20317</v>
      </c>
      <c r="F26" s="31">
        <f t="shared" si="2"/>
        <v>19799</v>
      </c>
      <c r="G26" s="31">
        <f t="shared" si="3"/>
        <v>487.18</v>
      </c>
      <c r="H26" s="32">
        <f t="shared" si="4"/>
        <v>0.02</v>
      </c>
      <c r="I26" s="19" t="s">
        <v>43</v>
      </c>
      <c r="J26" s="33">
        <v>19350</v>
      </c>
      <c r="K26" s="27"/>
      <c r="L26" s="28">
        <f t="shared" si="5"/>
        <v>0</v>
      </c>
    </row>
    <row r="27" spans="1:12" ht="25.5" hidden="1" x14ac:dyDescent="0.25">
      <c r="A27" s="27">
        <v>16</v>
      </c>
      <c r="B27" s="22" t="s">
        <v>30</v>
      </c>
      <c r="C27" s="31">
        <v>21290</v>
      </c>
      <c r="D27" s="31">
        <v>21320</v>
      </c>
      <c r="E27" s="31">
        <v>21942</v>
      </c>
      <c r="F27" s="31">
        <f t="shared" si="2"/>
        <v>21517.33</v>
      </c>
      <c r="G27" s="31">
        <f t="shared" si="3"/>
        <v>368.08</v>
      </c>
      <c r="H27" s="32">
        <f t="shared" si="4"/>
        <v>0.02</v>
      </c>
      <c r="I27" s="19" t="s">
        <v>43</v>
      </c>
      <c r="J27" s="33">
        <v>21290</v>
      </c>
      <c r="K27" s="27"/>
      <c r="L27" s="28">
        <f t="shared" si="5"/>
        <v>0</v>
      </c>
    </row>
    <row r="28" spans="1:12" ht="25.5" x14ac:dyDescent="0.25">
      <c r="A28" s="27">
        <v>17</v>
      </c>
      <c r="B28" s="27" t="s">
        <v>31</v>
      </c>
      <c r="C28" s="31">
        <v>14460</v>
      </c>
      <c r="D28" s="31">
        <v>14750</v>
      </c>
      <c r="E28" s="31">
        <v>15183</v>
      </c>
      <c r="F28" s="31">
        <f t="shared" si="2"/>
        <v>14797.67</v>
      </c>
      <c r="G28" s="31">
        <f t="shared" si="3"/>
        <v>363.85</v>
      </c>
      <c r="H28" s="32">
        <f t="shared" si="4"/>
        <v>0.02</v>
      </c>
      <c r="I28" s="19" t="s">
        <v>43</v>
      </c>
      <c r="J28" s="33">
        <v>14460</v>
      </c>
      <c r="K28" s="27">
        <v>1</v>
      </c>
      <c r="L28" s="28">
        <f t="shared" si="5"/>
        <v>14460</v>
      </c>
    </row>
    <row r="29" spans="1:12" ht="25.5" hidden="1" x14ac:dyDescent="0.25">
      <c r="A29" s="27">
        <v>18</v>
      </c>
      <c r="B29" s="27" t="s">
        <v>32</v>
      </c>
      <c r="C29" s="31">
        <v>15906</v>
      </c>
      <c r="D29" s="31">
        <v>15930</v>
      </c>
      <c r="E29" s="31">
        <v>16397</v>
      </c>
      <c r="F29" s="31">
        <f t="shared" si="2"/>
        <v>16077.67</v>
      </c>
      <c r="G29" s="31">
        <f t="shared" si="3"/>
        <v>276.81</v>
      </c>
      <c r="H29" s="32">
        <f t="shared" si="4"/>
        <v>0.02</v>
      </c>
      <c r="I29" s="19" t="s">
        <v>43</v>
      </c>
      <c r="J29" s="33">
        <v>15906</v>
      </c>
      <c r="K29" s="27"/>
      <c r="L29" s="28">
        <f t="shared" si="5"/>
        <v>0</v>
      </c>
    </row>
    <row r="30" spans="1:12" ht="38.25" x14ac:dyDescent="0.25">
      <c r="A30" s="27">
        <v>19</v>
      </c>
      <c r="B30" s="22" t="s">
        <v>39</v>
      </c>
      <c r="C30" s="31">
        <v>8750</v>
      </c>
      <c r="D30" s="31">
        <v>8925</v>
      </c>
      <c r="E30" s="31">
        <v>9187</v>
      </c>
      <c r="F30" s="31">
        <f t="shared" si="2"/>
        <v>8954</v>
      </c>
      <c r="G30" s="31">
        <f t="shared" si="3"/>
        <v>219.94</v>
      </c>
      <c r="H30" s="32">
        <f t="shared" si="4"/>
        <v>0.02</v>
      </c>
      <c r="I30" s="27" t="s">
        <v>44</v>
      </c>
      <c r="J30" s="33">
        <v>8750</v>
      </c>
      <c r="K30" s="27">
        <v>1</v>
      </c>
      <c r="L30" s="28">
        <f t="shared" si="5"/>
        <v>8750</v>
      </c>
    </row>
    <row r="31" spans="1:12" ht="38.25" hidden="1" x14ac:dyDescent="0.25">
      <c r="A31" s="27">
        <v>20</v>
      </c>
      <c r="B31" s="22" t="s">
        <v>40</v>
      </c>
      <c r="C31" s="31">
        <v>9625</v>
      </c>
      <c r="D31" s="31">
        <v>9640</v>
      </c>
      <c r="E31" s="31">
        <v>9922</v>
      </c>
      <c r="F31" s="31">
        <f t="shared" si="2"/>
        <v>9729</v>
      </c>
      <c r="G31" s="31">
        <f t="shared" si="3"/>
        <v>167.31</v>
      </c>
      <c r="H31" s="32">
        <f t="shared" si="4"/>
        <v>0.02</v>
      </c>
      <c r="I31" s="27" t="s">
        <v>44</v>
      </c>
      <c r="J31" s="33">
        <v>9625</v>
      </c>
      <c r="K31" s="27"/>
      <c r="L31" s="28">
        <f t="shared" si="5"/>
        <v>0</v>
      </c>
    </row>
    <row r="32" spans="1:12" ht="38.25" x14ac:dyDescent="0.25">
      <c r="A32" s="27">
        <v>21</v>
      </c>
      <c r="B32" s="27" t="s">
        <v>33</v>
      </c>
      <c r="C32" s="31">
        <v>4960</v>
      </c>
      <c r="D32" s="31">
        <v>5060</v>
      </c>
      <c r="E32" s="31">
        <v>5208</v>
      </c>
      <c r="F32" s="31">
        <f t="shared" si="2"/>
        <v>5076</v>
      </c>
      <c r="G32" s="31">
        <f t="shared" si="3"/>
        <v>124.77</v>
      </c>
      <c r="H32" s="32">
        <f t="shared" si="4"/>
        <v>0.02</v>
      </c>
      <c r="I32" s="27" t="s">
        <v>43</v>
      </c>
      <c r="J32" s="33">
        <v>4960</v>
      </c>
      <c r="K32" s="27">
        <v>1</v>
      </c>
      <c r="L32" s="28">
        <f t="shared" si="5"/>
        <v>4960</v>
      </c>
    </row>
    <row r="33" spans="1:12" ht="38.25" hidden="1" x14ac:dyDescent="0.25">
      <c r="A33" s="27">
        <v>22</v>
      </c>
      <c r="B33" s="27" t="s">
        <v>34</v>
      </c>
      <c r="C33" s="31">
        <v>5460</v>
      </c>
      <c r="D33" s="31">
        <v>5470</v>
      </c>
      <c r="E33" s="31">
        <v>5624</v>
      </c>
      <c r="F33" s="31">
        <f t="shared" si="2"/>
        <v>5518</v>
      </c>
      <c r="G33" s="31">
        <f t="shared" si="3"/>
        <v>91.93</v>
      </c>
      <c r="H33" s="32">
        <f t="shared" si="4"/>
        <v>0.02</v>
      </c>
      <c r="I33" s="27" t="s">
        <v>43</v>
      </c>
      <c r="J33" s="33">
        <v>5460</v>
      </c>
      <c r="K33" s="27"/>
      <c r="L33" s="28">
        <f t="shared" si="5"/>
        <v>0</v>
      </c>
    </row>
    <row r="34" spans="1:12" ht="25.5" hidden="1" x14ac:dyDescent="0.25">
      <c r="A34" s="27">
        <v>23</v>
      </c>
      <c r="B34" s="22" t="s">
        <v>35</v>
      </c>
      <c r="C34" s="31">
        <v>10880</v>
      </c>
      <c r="D34" s="31">
        <v>11100</v>
      </c>
      <c r="E34" s="31">
        <v>11424</v>
      </c>
      <c r="F34" s="31">
        <f t="shared" si="2"/>
        <v>11134.67</v>
      </c>
      <c r="G34" s="31">
        <f t="shared" si="3"/>
        <v>273.64999999999998</v>
      </c>
      <c r="H34" s="32">
        <f t="shared" si="4"/>
        <v>0.02</v>
      </c>
      <c r="I34" s="27" t="s">
        <v>43</v>
      </c>
      <c r="J34" s="33">
        <v>10880</v>
      </c>
      <c r="K34" s="27"/>
      <c r="L34" s="28">
        <f t="shared" si="5"/>
        <v>0</v>
      </c>
    </row>
    <row r="35" spans="1:12" ht="25.5" hidden="1" x14ac:dyDescent="0.25">
      <c r="A35" s="27">
        <v>24</v>
      </c>
      <c r="B35" s="22" t="s">
        <v>36</v>
      </c>
      <c r="C35" s="31">
        <v>11970</v>
      </c>
      <c r="D35" s="31">
        <v>11985</v>
      </c>
      <c r="E35" s="31">
        <v>12337</v>
      </c>
      <c r="F35" s="31">
        <f t="shared" si="2"/>
        <v>12097.33</v>
      </c>
      <c r="G35" s="31">
        <f t="shared" si="3"/>
        <v>207.69</v>
      </c>
      <c r="H35" s="32">
        <f t="shared" si="4"/>
        <v>0.02</v>
      </c>
      <c r="I35" s="27" t="s">
        <v>43</v>
      </c>
      <c r="J35" s="33">
        <v>11970</v>
      </c>
      <c r="K35" s="27"/>
      <c r="L35" s="28">
        <f t="shared" si="5"/>
        <v>0</v>
      </c>
    </row>
    <row r="36" spans="1:12" ht="38.25" hidden="1" x14ac:dyDescent="0.25">
      <c r="A36" s="27">
        <v>25</v>
      </c>
      <c r="B36" s="27" t="s">
        <v>37</v>
      </c>
      <c r="C36" s="31">
        <v>11490</v>
      </c>
      <c r="D36" s="31">
        <v>11720</v>
      </c>
      <c r="E36" s="31">
        <v>12064</v>
      </c>
      <c r="F36" s="31">
        <f t="shared" si="2"/>
        <v>11758</v>
      </c>
      <c r="G36" s="31">
        <f t="shared" si="3"/>
        <v>288.88</v>
      </c>
      <c r="H36" s="32">
        <f t="shared" si="4"/>
        <v>0.02</v>
      </c>
      <c r="I36" s="27" t="s">
        <v>43</v>
      </c>
      <c r="J36" s="33">
        <v>11490</v>
      </c>
      <c r="K36" s="27"/>
      <c r="L36" s="28">
        <f t="shared" si="5"/>
        <v>0</v>
      </c>
    </row>
    <row r="37" spans="1:12" ht="38.25" hidden="1" x14ac:dyDescent="0.25">
      <c r="A37" s="27">
        <v>26</v>
      </c>
      <c r="B37" s="27" t="s">
        <v>38</v>
      </c>
      <c r="C37" s="31">
        <v>12640</v>
      </c>
      <c r="D37" s="31">
        <v>12660</v>
      </c>
      <c r="E37" s="31">
        <v>13029</v>
      </c>
      <c r="F37" s="31">
        <f t="shared" si="2"/>
        <v>12776.33</v>
      </c>
      <c r="G37" s="31">
        <f t="shared" si="3"/>
        <v>219.04</v>
      </c>
      <c r="H37" s="32">
        <f t="shared" si="4"/>
        <v>0.02</v>
      </c>
      <c r="I37" s="27" t="s">
        <v>43</v>
      </c>
      <c r="J37" s="33">
        <v>12640</v>
      </c>
      <c r="K37" s="27"/>
      <c r="L37" s="28">
        <f t="shared" si="5"/>
        <v>0</v>
      </c>
    </row>
    <row r="38" spans="1:12" x14ac:dyDescent="0.25">
      <c r="K38" s="21" t="s">
        <v>10</v>
      </c>
      <c r="L38" s="17">
        <f>SUM(L12:L37)</f>
        <v>292130</v>
      </c>
    </row>
  </sheetData>
  <mergeCells count="6">
    <mergeCell ref="A2:H2"/>
    <mergeCell ref="A4:H4"/>
    <mergeCell ref="A5:H5"/>
    <mergeCell ref="A10:H10"/>
    <mergeCell ref="A8:H8"/>
    <mergeCell ref="B7:L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0"/>
      <c r="C21" s="40"/>
      <c r="D21" s="40"/>
      <c r="E21" s="40"/>
      <c r="F21" s="40"/>
      <c r="G21" s="40"/>
      <c r="H21" s="40"/>
      <c r="I21" s="40"/>
      <c r="J21" s="40"/>
      <c r="K21" s="40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1"/>
      <c r="C24" s="41"/>
      <c r="D24" s="41"/>
      <c r="E24" s="41"/>
      <c r="F24" s="41"/>
      <c r="G24" s="41"/>
      <c r="H24" s="41"/>
      <c r="I24" s="41"/>
      <c r="J24" s="41"/>
      <c r="K24" s="41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3"/>
      <c r="C27" s="43"/>
      <c r="D27" s="43"/>
      <c r="E27" s="43"/>
      <c r="F27" s="43"/>
      <c r="G27" s="43"/>
      <c r="H27" s="43"/>
      <c r="I27" s="5"/>
      <c r="J27" s="42"/>
      <c r="K27" s="42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Колесникова Екатерина Владимировна</cp:lastModifiedBy>
  <cp:lastPrinted>2017-04-26T13:19:09Z</cp:lastPrinted>
  <dcterms:created xsi:type="dcterms:W3CDTF">2014-02-20T07:55:18Z</dcterms:created>
  <dcterms:modified xsi:type="dcterms:W3CDTF">2026-07-15T11:54:49Z</dcterms:modified>
</cp:coreProperties>
</file>