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2760" yWindow="32760" windowWidth="20730" windowHeight="11625"/>
  </bookViews>
  <sheets>
    <sheet name="Расчет Н(М)ЦД" sheetId="2" r:id="rId1"/>
    <sheet name="Лист1" sheetId="9" r:id="rId2"/>
  </sheets>
  <definedNames>
    <definedName name="_GoBack" localSheetId="0">'Расчет Н(М)ЦД'!#REF!</definedName>
    <definedName name="_xlnm.Print_Area" localSheetId="0">'Расчет Н(М)ЦД'!$A$2:$L$10</definedName>
  </definedNames>
  <calcPr calcId="144525"/>
</workbook>
</file>

<file path=xl/calcChain.xml><?xml version="1.0" encoding="utf-8"?>
<calcChain xmlns="http://schemas.openxmlformats.org/spreadsheetml/2006/main">
  <c r="K6" i="2" l="1"/>
  <c r="H6" i="2" l="1"/>
  <c r="L6" i="2" l="1"/>
  <c r="L7" i="2" s="1"/>
  <c r="J6" i="2"/>
  <c r="H9" i="2" l="1"/>
</calcChain>
</file>

<file path=xl/sharedStrings.xml><?xml version="1.0" encoding="utf-8"?>
<sst xmlns="http://schemas.openxmlformats.org/spreadsheetml/2006/main" count="22" uniqueCount="22">
  <si>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</si>
  <si>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</si>
  <si>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</si>
  <si>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</si>
  <si>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</si>
  <si>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</si>
  <si>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рублей</t>
  </si>
  <si>
    <t>Минимальная цена за единицу измерения (рублей)</t>
  </si>
  <si>
    <t>Специалист по закупкам                                                                 Д.М. Коврижкина</t>
  </si>
  <si>
    <t>Наименование</t>
  </si>
  <si>
    <t>В результате проведенного расчета Н(М)ЦД  составила:</t>
  </si>
  <si>
    <t>За Н(М)ЦД принято минимальное значение из предложенных коммерческих предложений</t>
  </si>
  <si>
    <t xml:space="preserve">Реквизиты документов, на основании которых произведен расчет Н(М)ЦД (руб./ед.изм.) </t>
  </si>
  <si>
    <t>Однородность совокупности значений выявленных цен, используемых в расчете Н(М)ЦД</t>
  </si>
  <si>
    <t>Н(М)ЦД, определяемая методом сопоставимых рыночных цен (анализа рынка) с учетом минимальной цены за единицу измерения (рублей)</t>
  </si>
  <si>
    <t xml:space="preserve">УТВЕРЖДАЮ:
Главный врач
СПб ГБУЗ СП №19 Пушкинского района
______________ И.В. Березкина
«20» июля 2026 г
</t>
  </si>
  <si>
    <t>Определение и обоснование начальной (максимальной) цены договора.
Заказчик: Санкт-Петербургское государственное бюджетное учреждение здравоохранения «Стоматологическая поликлиника №19 Пушкинского района»
Начальная (максимальная) цена договора определена и обоснована в соответствии с требованиями пункта 22 Положения о закупке, посредством применения следующего метода: метод сопоставимых рыночных цен (анализа рынка). В целях применения метода сопоставимых рыночных цен заказчиком осуществлены следующие действия:
- направлены запросы в адрес не менее пяти потенциальных поставщиков, осуществляющих поставку идентичных товаров, планируемых к закупке, или при их отсутствии однородных товаров: 17.07.2026/1 от  17.07.2026, 17.07.2026/2 от 17.07.2026, 17.07.2026/3 от 17.07.2026, 17.07.2026/4 от 17.07.2026, 17.07.2026/5 от 17.07.2026. Получено 3 ценовых предложения на запросы заказчика №1 от 17.07.2026, №2 от 17.07.2026, №3 от 17.07.2026</t>
  </si>
  <si>
    <t>шт.</t>
  </si>
  <si>
    <t>Коммерческое предложение №1 вх. от 17.07.2026 года</t>
  </si>
  <si>
    <t>Коммерческое предложение №2 вх. от 17.07.2026 года</t>
  </si>
  <si>
    <t>Коммерческое предложение №3 вх. от 17.07.2026 года</t>
  </si>
  <si>
    <t xml:space="preserve">Тест для выявления маркеров инфекционных заболеваний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</si>
</sst>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;[Red]#,##0.00_р_."/>
  </numFmts>
  <fonts count="14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37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/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center"/>
    </xf>
    <xf numFmtId="0" fontId="5" fillId="0" borderId="0" xfId="0" applyFont="1" applyAlignment="1" applyProtection="1">
      <alignment wrapText="1"/>
      <protection locked="0"/>
    </xf>
    <xf numFmtId="0" fontId="0" fillId="0" borderId="0" xfId="0" applyAlignment="1"/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4</xdr:row>
      <xdr:rowOff>678180</xdr:rowOff>
    </xdr:from>
    <xdr:to>
      <xdr:col>10</xdr:col>
      <xdr:colOff>0</xdr:colOff>
      <xdr:row>4</xdr:row>
      <xdr:rowOff>1028700</xdr:rowOff>
    </xdr:to>
    <xdr:pic>
      <xdr:nvPicPr>
        <xdr:cNvPr id="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1480" y="7376160"/>
          <a:ext cx="13563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55721</xdr:colOff>
      <xdr:row>4</xdr:row>
      <xdr:rowOff>624840</xdr:rowOff>
    </xdr:from>
    <xdr:to>
      <xdr:col>9</xdr:col>
      <xdr:colOff>10000</xdr:colOff>
      <xdr:row>4</xdr:row>
      <xdr:rowOff>1066800</xdr:rowOff>
    </xdr:to>
    <xdr:pic>
      <xdr:nvPicPr>
        <xdr:cNvPr id="28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35752" y="5554028"/>
          <a:ext cx="1168717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="80" zoomScaleNormal="80" zoomScaleSheetLayoutView="75" workbookViewId="0">
      <selection activeCell="K14" sqref="K14"/>
    </sheetView>
  </sheetViews>
  <sheetFormatPr defaultColWidth="9.140625" defaultRowHeight="12.75" x14ac:dyDescent="0.2"/>
  <cols>
    <col min="1" max="1" width="3.140625" style="1" customWidth="1"/>
    <col min="2" max="2" width="28.42578125" style="1" customWidth="1"/>
    <col min="3" max="3" width="5.85546875" style="1" customWidth="1"/>
    <col min="4" max="4" width="6.85546875" style="1" customWidth="1"/>
    <col min="5" max="7" width="14" style="1" customWidth="1"/>
    <col min="8" max="9" width="18.140625" style="1" customWidth="1"/>
    <col min="10" max="10" width="20.140625" style="1" customWidth="1"/>
    <col min="11" max="11" width="14.5703125" style="1" customWidth="1"/>
    <col min="12" max="12" width="31.7109375" style="1" customWidth="1"/>
    <col min="13" max="16384" width="9.140625" style="1"/>
  </cols>
  <sheetData>
    <row r="1" spans="1:12" ht="89.25" x14ac:dyDescent="0.2">
      <c r="L1" s="27" t="s">
        <v>15</v>
      </c>
    </row>
    <row r="2" spans="1:12" ht="182.25" customHeight="1" x14ac:dyDescent="0.2">
      <c r="A2" s="32" t="s">
        <v>16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s="9" customFormat="1" ht="30.75" customHeight="1" x14ac:dyDescent="0.2">
      <c r="A3" s="33" t="s">
        <v>0</v>
      </c>
      <c r="B3" s="33" t="s">
        <v>9</v>
      </c>
      <c r="C3" s="33" t="s">
        <v>1</v>
      </c>
      <c r="D3" s="33" t="s">
        <v>2</v>
      </c>
      <c r="E3" s="35" t="s">
        <v>12</v>
      </c>
      <c r="F3" s="35"/>
      <c r="G3" s="35"/>
      <c r="H3" s="34" t="s">
        <v>13</v>
      </c>
      <c r="I3" s="34"/>
      <c r="J3" s="34"/>
      <c r="K3" s="33" t="s">
        <v>7</v>
      </c>
      <c r="L3" s="33" t="s">
        <v>14</v>
      </c>
    </row>
    <row r="4" spans="1:12" s="9" customFormat="1" ht="19.5" customHeight="1" x14ac:dyDescent="0.2">
      <c r="A4" s="33"/>
      <c r="B4" s="33"/>
      <c r="C4" s="33"/>
      <c r="D4" s="33"/>
      <c r="E4" s="35"/>
      <c r="F4" s="35"/>
      <c r="G4" s="35"/>
      <c r="H4" s="34"/>
      <c r="I4" s="34"/>
      <c r="J4" s="34"/>
      <c r="K4" s="33"/>
      <c r="L4" s="33"/>
    </row>
    <row r="5" spans="1:12" s="9" customFormat="1" ht="106.5" customHeight="1" x14ac:dyDescent="0.2">
      <c r="A5" s="33"/>
      <c r="B5" s="33"/>
      <c r="C5" s="33"/>
      <c r="D5" s="33"/>
      <c r="E5" s="22" t="s">
        <v>18</v>
      </c>
      <c r="F5" s="22" t="s">
        <v>19</v>
      </c>
      <c r="G5" s="22" t="s">
        <v>20</v>
      </c>
      <c r="H5" s="21" t="s">
        <v>4</v>
      </c>
      <c r="I5" s="21" t="s">
        <v>3</v>
      </c>
      <c r="J5" s="21" t="s">
        <v>5</v>
      </c>
      <c r="K5" s="33"/>
      <c r="L5" s="33"/>
    </row>
    <row r="6" spans="1:12" s="11" customFormat="1" ht="39.75" customHeight="1" x14ac:dyDescent="0.25">
      <c r="A6" s="26">
        <v>1</v>
      </c>
      <c r="B6" s="16" t="s">
        <v>21</v>
      </c>
      <c r="C6" s="16" t="s">
        <v>17</v>
      </c>
      <c r="D6" s="16">
        <v>100</v>
      </c>
      <c r="E6" s="13">
        <v>795</v>
      </c>
      <c r="F6" s="13">
        <v>792</v>
      </c>
      <c r="G6" s="13">
        <v>785</v>
      </c>
      <c r="H6" s="12">
        <f>AVERAGE(E6:G6)</f>
        <v>790.66666666666663</v>
      </c>
      <c r="I6" s="12">
        <v>9.7100000000000009</v>
      </c>
      <c r="J6" s="12">
        <f t="shared" ref="J6" si="0">I6/H6*100</f>
        <v>1.2280775716694774</v>
      </c>
      <c r="K6" s="17">
        <f>MIN(E6:G6)</f>
        <v>785</v>
      </c>
      <c r="L6" s="18">
        <f>K6*D6</f>
        <v>78500</v>
      </c>
    </row>
    <row r="7" spans="1:12" s="11" customFormat="1" ht="15" x14ac:dyDescent="0.2">
      <c r="A7" s="10"/>
      <c r="B7" s="23"/>
      <c r="C7" s="24"/>
      <c r="D7" s="25"/>
      <c r="E7" s="15"/>
      <c r="F7" s="15"/>
      <c r="G7" s="15"/>
      <c r="H7" s="12"/>
      <c r="I7" s="12"/>
      <c r="J7" s="12"/>
      <c r="K7" s="12"/>
      <c r="L7" s="18">
        <f>SUM(L6:L6)</f>
        <v>78500</v>
      </c>
    </row>
    <row r="8" spans="1:12" s="2" customFormat="1" ht="15.75" x14ac:dyDescent="0.25">
      <c r="A8" s="36" t="s">
        <v>11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2" s="2" customFormat="1" ht="15.75" x14ac:dyDescent="0.25">
      <c r="A9" s="29" t="s">
        <v>10</v>
      </c>
      <c r="B9" s="29"/>
      <c r="C9" s="29"/>
      <c r="D9" s="29"/>
      <c r="E9" s="29"/>
      <c r="F9" s="29"/>
      <c r="G9" s="29"/>
      <c r="H9" s="14">
        <f>L7</f>
        <v>78500</v>
      </c>
      <c r="I9" s="8" t="s">
        <v>6</v>
      </c>
      <c r="J9" s="8"/>
      <c r="K9" s="8"/>
      <c r="L9" s="8"/>
    </row>
    <row r="10" spans="1:12" s="3" customFormat="1" ht="15.75" x14ac:dyDescent="0.25">
      <c r="A10" s="4"/>
      <c r="B10" s="5"/>
      <c r="C10" s="5"/>
      <c r="D10" s="6"/>
      <c r="E10" s="7"/>
      <c r="F10" s="20"/>
      <c r="G10" s="28"/>
      <c r="K10" s="6"/>
      <c r="L10" s="6"/>
    </row>
    <row r="11" spans="1:12" s="3" customFormat="1" ht="15.75" customHeight="1" x14ac:dyDescent="0.25">
      <c r="A11" s="5"/>
      <c r="B11" s="19">
        <v>46223</v>
      </c>
      <c r="C11" s="5"/>
      <c r="D11" s="6"/>
      <c r="E11" s="30" t="s">
        <v>8</v>
      </c>
      <c r="F11" s="30"/>
      <c r="G11" s="30"/>
      <c r="H11" s="31"/>
      <c r="I11" s="31"/>
      <c r="J11" s="31"/>
      <c r="K11" s="6"/>
      <c r="L11" s="6"/>
    </row>
  </sheetData>
  <mergeCells count="12">
    <mergeCell ref="A9:G9"/>
    <mergeCell ref="E11:J11"/>
    <mergeCell ref="A2:L2"/>
    <mergeCell ref="A3:A5"/>
    <mergeCell ref="H3:J4"/>
    <mergeCell ref="L3:L5"/>
    <mergeCell ref="K3:K5"/>
    <mergeCell ref="B3:B5"/>
    <mergeCell ref="C3:C5"/>
    <mergeCell ref="D3:D5"/>
    <mergeCell ref="E3:G4"/>
    <mergeCell ref="A8:L8"/>
  </mergeCells>
  <phoneticPr fontId="0" type="noConversion"/>
  <conditionalFormatting sqref="J6:J7">
    <cfRule type="expression" dxfId="0" priority="57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Н(М)ЦД</vt:lpstr>
      <vt:lpstr>Лист1</vt:lpstr>
      <vt:lpstr>'Расчет Н(М)ЦД'!Область_печати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Econ2</cp:lastModifiedBy>
  <cp:lastPrinted>2024-07-03T10:36:12Z</cp:lastPrinted>
  <dcterms:created xsi:type="dcterms:W3CDTF">2014-01-15T18:15:09Z</dcterms:created>
  <dcterms:modified xsi:type="dcterms:W3CDTF">2026-07-20T06:58:27Z</dcterms:modified>
</cp:coreProperties>
</file>