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64011"/>
  <bookViews>
    <workbookView xWindow="0" yWindow="0" windowWidth="19320" windowHeight="12645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N11" i="1" l="1"/>
  <c r="L10" i="1" l="1"/>
  <c r="H10" i="1"/>
  <c r="K10" i="1" s="1"/>
  <c r="N10" i="1" s="1"/>
  <c r="M10" i="1" l="1"/>
</calcChain>
</file>

<file path=xl/sharedStrings.xml><?xml version="1.0" encoding="utf-8"?>
<sst xmlns="http://schemas.openxmlformats.org/spreadsheetml/2006/main" count="31" uniqueCount="31">
  <si>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</si>
  <si>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</si>
  <si>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</si>
  <si>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</si>
  <si>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</si>
  <si>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</si>
  <si>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</si>
  <si>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</si>
  <si>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</si>
  <si>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</si>
  <si>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</si>
  <si>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</si>
  <si>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</si>
  <si>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</si>
  <si>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</si>
  <si>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</si>
  <si>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</si>
  <si>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</si>
  <si>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</si>
  <si>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</si>
  <si>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</si>
  <si>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</si>
  <si>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</si>
  <si>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>14=8*9/10</t>
  </si>
  <si>
    <t xml:space="preserve">*Определение НМЦК произведено Заказчиком в соответствии с 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</si>
  <si>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** В соответствии с п.3.20.1 Методических рекомендаций, утвержденных приказом Минэкономразвития РФ от 02.10.2013 №567 расчет произведен с помощью стандартных функций табличного редактора EXCEL.</t>
  </si>
  <si>
    <t>Директор                                                    М.В. Бельская</t>
  </si>
  <si>
    <t xml:space="preserve">Расчет произвел:                                       Е.В.Слободнюк </t>
  </si>
  <si>
    <t xml:space="preserve"> </t>
  </si>
  <si>
    <t>Диван для школы</t>
  </si>
  <si>
    <t>В результате проведенного расчета Н(М)ЦК, ЦКЕП контракта составила, руб.: 316 740,06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</si>
</sst>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0.00000"/>
  </numFmts>
  <fonts count="17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9"/>
      <color indexed="8"/>
      <name val="Times New Roman"/>
      <family val="1"/>
      <charset val="204"/>
    </font>
    <font>
      <sz val="9"/>
      <color rgb="FF212529"/>
      <name val="Times New Roman"/>
      <family val="1"/>
      <charset val="204"/>
    </font>
    <font>
      <b/>
      <i/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lightDown">
        <bgColor indexed="9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164" fontId="11" fillId="0" borderId="0" applyFont="0" applyFill="0" applyBorder="0" applyAlignment="0" applyProtection="0"/>
    <xf numFmtId="0" fontId="11" fillId="0" borderId="0"/>
    <xf numFmtId="0" fontId="12" fillId="0" borderId="0"/>
  </cellStyleXfs>
  <cellXfs count="48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0" fillId="0" borderId="0" xfId="0" applyAlignment="1"/>
    <xf numFmtId="0" fontId="0" fillId="0" borderId="0" xfId="0" applyAlignment="1">
      <alignment vertical="top"/>
    </xf>
    <xf numFmtId="165" fontId="5" fillId="2" borderId="2" xfId="0" applyNumberFormat="1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vertical="top" wrapText="1"/>
    </xf>
    <xf numFmtId="2" fontId="10" fillId="4" borderId="2" xfId="1" applyNumberFormat="1" applyFont="1" applyFill="1" applyBorder="1" applyAlignment="1">
      <alignment horizontal="center" vertical="center" wrapText="1"/>
    </xf>
    <xf numFmtId="2" fontId="10" fillId="4" borderId="2" xfId="2" applyNumberFormat="1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4" fontId="13" fillId="0" borderId="2" xfId="0" applyNumberFormat="1" applyFont="1" applyBorder="1" applyAlignment="1">
      <alignment horizontal="center" vertical="center" wrapText="1"/>
    </xf>
    <xf numFmtId="3" fontId="16" fillId="0" borderId="2" xfId="3" applyNumberFormat="1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wrapText="1"/>
    </xf>
    <xf numFmtId="10" fontId="13" fillId="0" borderId="2" xfId="0" applyNumberFormat="1" applyFont="1" applyFill="1" applyBorder="1" applyAlignment="1">
      <alignment horizontal="center" vertical="center" wrapText="1"/>
    </xf>
    <xf numFmtId="4" fontId="13" fillId="2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" fillId="0" borderId="4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left"/>
    </xf>
  </cellXfs>
  <cellStyles count="4">
    <cellStyle name="Обычный" xfId="0" builtinId="0"/>
    <cellStyle name="Обычный 2" xfId="2"/>
    <cellStyle name="Обычный 7 2" xfId="3"/>
    <cellStyle name="Финансов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6002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561975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5241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212725</xdr:colOff>
      <xdr:row>6</xdr:row>
      <xdr:rowOff>115887</xdr:rowOff>
    </xdr:from>
    <xdr:to>
      <xdr:col>13</xdr:col>
      <xdr:colOff>688975</xdr:colOff>
      <xdr:row>6</xdr:row>
      <xdr:rowOff>354012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33038" y="1274762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10</xdr:row>
      <xdr:rowOff>38100</xdr:rowOff>
    </xdr:from>
    <xdr:to>
      <xdr:col>12</xdr:col>
      <xdr:colOff>962025</xdr:colOff>
      <xdr:row>10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zoomScale="120" zoomScaleNormal="120" workbookViewId="0">
      <selection activeCell="P16" sqref="P16"/>
    </sheetView>
  </sheetViews>
  <sheetFormatPr defaultRowHeight="15" x14ac:dyDescent="0.25"/>
  <cols>
    <col min="1" max="1" width="6.85546875" customWidth="1"/>
    <col min="2" max="2" width="19.140625" customWidth="1"/>
    <col min="3" max="3" width="10.42578125" customWidth="1"/>
    <col min="4" max="4" width="10.5703125" customWidth="1"/>
    <col min="5" max="5" width="11" customWidth="1"/>
    <col min="6" max="6" width="12" customWidth="1"/>
    <col min="8" max="8" width="12.5703125" customWidth="1"/>
    <col min="11" max="11" width="12.42578125" customWidth="1"/>
    <col min="12" max="12" width="12.5703125" customWidth="1"/>
    <col min="13" max="13" width="16.5703125" customWidth="1"/>
    <col min="14" max="14" width="16" customWidth="1"/>
    <col min="17" max="17" width="17" customWidth="1"/>
  </cols>
  <sheetData>
    <row r="1" spans="1:14" x14ac:dyDescent="0.25">
      <c r="L1" s="31" t="s">
        <v>0</v>
      </c>
      <c r="M1" s="31"/>
      <c r="N1" s="31"/>
    </row>
    <row r="2" spans="1:14" ht="15" customHeight="1" x14ac:dyDescent="0.25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ht="15" customHeight="1" x14ac:dyDescent="0.25">
      <c r="A3" s="33" t="s">
        <v>2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4" ht="15.75" customHeight="1" x14ac:dyDescent="0.25">
      <c r="A4" s="34" t="s">
        <v>3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</row>
    <row r="5" spans="1:14" ht="15.75" customHeight="1" x14ac:dyDescent="0.25">
      <c r="A5" s="34" t="s">
        <v>4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43.5" customHeight="1" x14ac:dyDescent="0.25">
      <c r="A7" s="35" t="s">
        <v>5</v>
      </c>
      <c r="B7" s="37" t="s">
        <v>6</v>
      </c>
      <c r="C7" s="39" t="s">
        <v>7</v>
      </c>
      <c r="D7" s="40"/>
      <c r="E7" s="40"/>
      <c r="F7" s="40"/>
      <c r="G7" s="40"/>
      <c r="H7" s="41"/>
      <c r="I7" s="37" t="s">
        <v>8</v>
      </c>
      <c r="J7" s="37" t="s">
        <v>9</v>
      </c>
      <c r="K7" s="42" t="s">
        <v>10</v>
      </c>
      <c r="L7" s="43"/>
      <c r="M7" s="44"/>
      <c r="N7" s="12" t="s">
        <v>28</v>
      </c>
    </row>
    <row r="8" spans="1:14" ht="76.5" x14ac:dyDescent="0.25">
      <c r="A8" s="36"/>
      <c r="B8" s="38"/>
      <c r="C8" s="3" t="s">
        <v>11</v>
      </c>
      <c r="D8" s="3" t="s">
        <v>12</v>
      </c>
      <c r="E8" s="3" t="s">
        <v>13</v>
      </c>
      <c r="F8" s="3" t="s">
        <v>14</v>
      </c>
      <c r="G8" s="3" t="s">
        <v>15</v>
      </c>
      <c r="H8" s="4"/>
      <c r="I8" s="38"/>
      <c r="J8" s="38"/>
      <c r="K8" s="5" t="s">
        <v>16</v>
      </c>
      <c r="L8" s="6" t="s">
        <v>17</v>
      </c>
      <c r="M8" s="6" t="s">
        <v>18</v>
      </c>
      <c r="N8" s="11"/>
    </row>
    <row r="9" spans="1:14" ht="54" x14ac:dyDescent="0.25">
      <c r="A9" s="7">
        <v>1</v>
      </c>
      <c r="B9" s="10">
        <v>2</v>
      </c>
      <c r="C9" s="7">
        <v>3</v>
      </c>
      <c r="D9" s="7">
        <v>4</v>
      </c>
      <c r="E9" s="7">
        <v>5</v>
      </c>
      <c r="F9" s="7">
        <v>6</v>
      </c>
      <c r="G9" s="7">
        <v>7</v>
      </c>
      <c r="H9" s="7" t="s">
        <v>19</v>
      </c>
      <c r="I9" s="10">
        <v>9</v>
      </c>
      <c r="J9" s="7" t="s">
        <v>20</v>
      </c>
      <c r="K9" s="8" t="s">
        <v>21</v>
      </c>
      <c r="L9" s="8">
        <v>12</v>
      </c>
      <c r="M9" s="8">
        <v>13</v>
      </c>
      <c r="N9" s="7" t="s">
        <v>23</v>
      </c>
    </row>
    <row r="10" spans="1:14" x14ac:dyDescent="0.25">
      <c r="A10" s="16">
        <v>1</v>
      </c>
      <c r="B10" s="17" t="s">
        <v>29</v>
      </c>
      <c r="C10" s="18">
        <v>16990</v>
      </c>
      <c r="D10" s="19">
        <v>18300</v>
      </c>
      <c r="E10" s="19">
        <v>17500</v>
      </c>
      <c r="F10" s="20"/>
      <c r="G10" s="20"/>
      <c r="H10" s="21">
        <f>C10+D10+E10+F10+G10</f>
        <v>52790</v>
      </c>
      <c r="I10" s="22">
        <v>18</v>
      </c>
      <c r="J10" s="23">
        <v>3</v>
      </c>
      <c r="K10" s="24">
        <f>ROUND(H10/J10,3)</f>
        <v>17596.667000000001</v>
      </c>
      <c r="L10" s="24">
        <f>STDEV(C10:G10)</f>
        <v>660.328201225219</v>
      </c>
      <c r="M10" s="25">
        <f>L10/K10</f>
        <v>3.7525754236595994E-2</v>
      </c>
      <c r="N10" s="26">
        <f>I10*K10</f>
        <v>316740.00600000005</v>
      </c>
    </row>
    <row r="11" spans="1:14" ht="27" customHeight="1" x14ac:dyDescent="0.25">
      <c r="A11" s="29" t="s">
        <v>22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9"/>
      <c r="N11" s="15">
        <f>SUM(N10:N10)</f>
        <v>316740.00600000005</v>
      </c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1"/>
      <c r="N12" s="2"/>
    </row>
    <row r="13" spans="1:14" x14ac:dyDescent="0.25">
      <c r="A13" s="27" t="s">
        <v>30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</row>
    <row r="14" spans="1:14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</row>
    <row r="15" spans="1:14" s="14" customFormat="1" ht="33.75" customHeight="1" x14ac:dyDescent="0.25">
      <c r="A15" s="45" t="s">
        <v>24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  <row r="16" spans="1:14" ht="28.5" customHeight="1" x14ac:dyDescent="0.25">
      <c r="A16" s="46" t="s">
        <v>25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</row>
    <row r="17" spans="1:14" x14ac:dyDescent="0.25">
      <c r="A17" s="47"/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</row>
    <row r="18" spans="1:14" x14ac:dyDescent="0.25">
      <c r="A18" s="47" t="s">
        <v>27</v>
      </c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</row>
    <row r="20" spans="1:14" x14ac:dyDescent="0.25">
      <c r="A20" s="47" t="s">
        <v>26</v>
      </c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</row>
    <row r="21" spans="1:14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</row>
    <row r="22" spans="1:14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</row>
    <row r="23" spans="1:14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</row>
    <row r="24" spans="1:14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</row>
    <row r="25" spans="1:14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</row>
    <row r="26" spans="1:14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</row>
    <row r="27" spans="1:14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</row>
    <row r="28" spans="1:14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</row>
  </sheetData>
  <mergeCells count="19">
    <mergeCell ref="A15:N15"/>
    <mergeCell ref="A16:N16"/>
    <mergeCell ref="A17:N17"/>
    <mergeCell ref="A18:N18"/>
    <mergeCell ref="A20:N20"/>
    <mergeCell ref="A13:N13"/>
    <mergeCell ref="A14:N14"/>
    <mergeCell ref="A11:L11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honeticPr fontId="0" type="noConversion"/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2026-07-17T14:07:44Z</dcterms:modified>
</cp:coreProperties>
</file>