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05" yWindow="-45" windowWidth="19440" windowHeight="12510"/>
  </bookViews>
  <sheets>
    <sheet name="Лист2" sheetId="2" r:id="rId1"/>
  </sheets>
  <calcPr calcId="1257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165" i="2"/>
  <c r="I169" l="1"/>
  <c r="I156"/>
  <c r="I145"/>
  <c r="I133"/>
  <c r="I119"/>
  <c r="I105"/>
  <c r="I104"/>
  <c r="I94"/>
  <c r="I80"/>
  <c r="I79"/>
  <c r="I66"/>
  <c r="I53" l="1"/>
  <c r="F43"/>
  <c r="I40"/>
  <c r="I27"/>
  <c r="I26"/>
  <c r="I49" l="1"/>
  <c r="I116" l="1"/>
  <c r="I89"/>
  <c r="I81"/>
  <c r="I76"/>
  <c r="I52"/>
  <c r="I24"/>
  <c r="F173"/>
  <c r="G173"/>
  <c r="H173"/>
  <c r="I170"/>
  <c r="I168"/>
  <c r="I167"/>
  <c r="I166"/>
  <c r="I164"/>
  <c r="I163"/>
  <c r="I162"/>
  <c r="F159"/>
  <c r="G159"/>
  <c r="H159"/>
  <c r="I157"/>
  <c r="I155"/>
  <c r="I154"/>
  <c r="I153"/>
  <c r="I152"/>
  <c r="I151"/>
  <c r="F148"/>
  <c r="G148"/>
  <c r="H148"/>
  <c r="I146"/>
  <c r="I144"/>
  <c r="I143"/>
  <c r="I142"/>
  <c r="I141"/>
  <c r="I140"/>
  <c r="I139"/>
  <c r="F136"/>
  <c r="G136"/>
  <c r="H136"/>
  <c r="I134"/>
  <c r="I132"/>
  <c r="I131"/>
  <c r="I130"/>
  <c r="I129"/>
  <c r="I128"/>
  <c r="I127"/>
  <c r="I126"/>
  <c r="F123"/>
  <c r="G123"/>
  <c r="H123"/>
  <c r="I120"/>
  <c r="I118"/>
  <c r="I117"/>
  <c r="I115"/>
  <c r="I114"/>
  <c r="I113"/>
  <c r="F110"/>
  <c r="G110"/>
  <c r="H110"/>
  <c r="I107"/>
  <c r="I106"/>
  <c r="I103"/>
  <c r="I102"/>
  <c r="I101"/>
  <c r="I100"/>
  <c r="F97"/>
  <c r="G97"/>
  <c r="H97"/>
  <c r="I95"/>
  <c r="I93"/>
  <c r="I92"/>
  <c r="I90"/>
  <c r="I88"/>
  <c r="F85"/>
  <c r="G85"/>
  <c r="H85"/>
  <c r="I82"/>
  <c r="I78"/>
  <c r="I77"/>
  <c r="I75"/>
  <c r="I74"/>
  <c r="I73"/>
  <c r="F70"/>
  <c r="G70"/>
  <c r="H70"/>
  <c r="I67"/>
  <c r="I65"/>
  <c r="I64"/>
  <c r="I63"/>
  <c r="I62"/>
  <c r="I61"/>
  <c r="I60"/>
  <c r="F57"/>
  <c r="G57"/>
  <c r="H57"/>
  <c r="I54"/>
  <c r="I51"/>
  <c r="I50"/>
  <c r="I47"/>
  <c r="I46"/>
  <c r="G43"/>
  <c r="H43"/>
  <c r="I41"/>
  <c r="I39"/>
  <c r="I38"/>
  <c r="I37"/>
  <c r="I35"/>
  <c r="F32"/>
  <c r="G32"/>
  <c r="H32"/>
  <c r="I29"/>
  <c r="I28"/>
  <c r="I25"/>
  <c r="I23"/>
  <c r="I22"/>
  <c r="I21"/>
  <c r="F174" l="1"/>
  <c r="G174"/>
  <c r="H174"/>
  <c r="I91"/>
  <c r="I172"/>
  <c r="I173" s="1"/>
  <c r="I158"/>
  <c r="I159" s="1"/>
  <c r="I147"/>
  <c r="I148" s="1"/>
  <c r="I135"/>
  <c r="I136" s="1"/>
  <c r="I122"/>
  <c r="I121"/>
  <c r="I109"/>
  <c r="I110" s="1"/>
  <c r="I96"/>
  <c r="I84"/>
  <c r="I85" s="1"/>
  <c r="I69"/>
  <c r="I68"/>
  <c r="I56"/>
  <c r="I55"/>
  <c r="I48"/>
  <c r="I42"/>
  <c r="I36"/>
  <c r="I31"/>
  <c r="I30"/>
  <c r="I32" l="1"/>
  <c r="I57"/>
  <c r="I70"/>
  <c r="I123"/>
  <c r="I43"/>
  <c r="I97"/>
  <c r="I174" l="1"/>
</calcChain>
</file>

<file path=xl/sharedStrings.xml><?xml version="1.0" encoding="utf-8"?>
<sst xmlns="http://schemas.openxmlformats.org/spreadsheetml/2006/main" count="269" uniqueCount="115">
  <si>
    <t>Наименование</t>
  </si>
  <si>
    <t>ОБЕД</t>
  </si>
  <si>
    <t>Пищевая ценность</t>
  </si>
  <si>
    <t>1 ДЕНЬ</t>
  </si>
  <si>
    <t>2 ДЕНЬ</t>
  </si>
  <si>
    <t>3 ДЕНЬ</t>
  </si>
  <si>
    <t>4 ДЕНЬ</t>
  </si>
  <si>
    <t>5 ДЕНЬ</t>
  </si>
  <si>
    <t>6 ДЕНЬ</t>
  </si>
  <si>
    <t>7 ДЕНЬ</t>
  </si>
  <si>
    <t>8 ДЕНЬ</t>
  </si>
  <si>
    <t>9 ДЕНЬ</t>
  </si>
  <si>
    <t>10 ДЕНЬ</t>
  </si>
  <si>
    <t>11 ДЕНЬ</t>
  </si>
  <si>
    <t>12 ДЕНЬ</t>
  </si>
  <si>
    <t>ВСЕГО ЗА 12 ДНЕЙ</t>
  </si>
  <si>
    <t>Батон обогащенный микронутриентами</t>
  </si>
  <si>
    <t>к/к</t>
  </si>
  <si>
    <t>Яблоко свежее</t>
  </si>
  <si>
    <t>52/209</t>
  </si>
  <si>
    <t>Шницель рубленный из говядины запеченный</t>
  </si>
  <si>
    <t>Пюре картофельное</t>
  </si>
  <si>
    <t>Хлеб ржано-пшеничный обогащенный микронутриентами</t>
  </si>
  <si>
    <t>Мандарин свежий</t>
  </si>
  <si>
    <t>Картофель отварной</t>
  </si>
  <si>
    <t>1/100</t>
  </si>
  <si>
    <t>Салат овощной с яблоками, яйцом варёным</t>
  </si>
  <si>
    <t>Суп картофельный с рыбой</t>
  </si>
  <si>
    <t>Макаронные изделия отварные</t>
  </si>
  <si>
    <t>Голубцы ленивые</t>
  </si>
  <si>
    <t>Икра свекольная</t>
  </si>
  <si>
    <t>99/73</t>
  </si>
  <si>
    <t>Фрикадельки из птицы, соус молочный</t>
  </si>
  <si>
    <t>Рис отварной</t>
  </si>
  <si>
    <t>Рыба /филе трески/ запеченная в сметанном соусе (гарнир - картофель отварной)</t>
  </si>
  <si>
    <t>Икра морковная</t>
  </si>
  <si>
    <t>Рагу овощное</t>
  </si>
  <si>
    <t>Каша гречневая рассыпчатая</t>
  </si>
  <si>
    <t>Сборник методических рекомендаций  по организации питания детей  и подростков  в  учреждениях образования  Санкт-Петербурга. СПб, 2008. Под  редакцией  Куткиной  М.Н.</t>
  </si>
  <si>
    <t>Допускается  отклонения  в  случае сбоев поставки в наименованиях по  фруктам, джемам, напиткам, сезонные замены  овощей  и фруктам.</t>
  </si>
  <si>
    <t xml:space="preserve">Белки        </t>
  </si>
  <si>
    <t xml:space="preserve">Жиры       </t>
  </si>
  <si>
    <t xml:space="preserve">Углеводы   </t>
  </si>
  <si>
    <t>Вес</t>
  </si>
  <si>
    <t>Технологическая и   нормативная        документация                   /сборник    рецептур</t>
  </si>
  <si>
    <t>№ рецептуры                                           или                                   технологической   карты</t>
  </si>
  <si>
    <t>Энергетическая   ценность                                  ккал.</t>
  </si>
  <si>
    <t>В среднем за 1 день</t>
  </si>
  <si>
    <t>Среднедневная сбалансированность</t>
  </si>
  <si>
    <t xml:space="preserve"> за счет средств бюджета Санкт-Петербурга</t>
  </si>
  <si>
    <t>*Салат из квашеной капусты</t>
  </si>
  <si>
    <t>Груша свежая</t>
  </si>
  <si>
    <t>Апельсин свежий</t>
  </si>
  <si>
    <t>Напиток из шиповника</t>
  </si>
  <si>
    <t>237/333/371</t>
  </si>
  <si>
    <t>Винегрет овощной с сельдью с/с</t>
  </si>
  <si>
    <t>Сок фруктовый</t>
  </si>
  <si>
    <t>Йогурт в индивидуальной упаковке, мдж 2,5%</t>
  </si>
  <si>
    <t>56/209</t>
  </si>
  <si>
    <t>100/50</t>
  </si>
  <si>
    <t>297/326</t>
  </si>
  <si>
    <t>Компот из смеси сухофруктов</t>
  </si>
  <si>
    <t>Салат картофельный с солеными огурцами, маслом растительным</t>
  </si>
  <si>
    <t>Тефтели рыбные, соус сметанный с томатом</t>
  </si>
  <si>
    <t>245/372</t>
  </si>
  <si>
    <t>Компот из изюма</t>
  </si>
  <si>
    <t>Салат из свеклы отварной с маслом растительным, яйцом вареным</t>
  </si>
  <si>
    <t>250/25</t>
  </si>
  <si>
    <t>Печень говяжья, тушеная в соусе сметанном с томатом и луком</t>
  </si>
  <si>
    <t>Плов из филе птицы</t>
  </si>
  <si>
    <t>Компот из апельсинов</t>
  </si>
  <si>
    <t>Винегрет овощной</t>
  </si>
  <si>
    <t xml:space="preserve">Зразы рубленные из кур с омлетом </t>
  </si>
  <si>
    <t>Салат картофельный с морковью и зеленым горошком</t>
  </si>
  <si>
    <t>Рыба тушеная в томате с овощами</t>
  </si>
  <si>
    <t>Биточки с луком запеченные</t>
  </si>
  <si>
    <t>Запеканка картофельная с субпродуктами (печенью говяжей)</t>
  </si>
  <si>
    <t>Сборник  рецептур на  продукцию для обучающихся во  всех  образовательных учреждениях.  Москва,  Дели плюс, 2017. Рекомендовано  НИИ питания РАМН, редакция МогильногоМ.П., Тутельяна  В.А.</t>
  </si>
  <si>
    <t xml:space="preserve">для предоставления питания учащимся 5-11 классов  общеобразовательных учреждений Красногвардейского района </t>
  </si>
  <si>
    <t>Напиток лимонный</t>
  </si>
  <si>
    <t>261/373</t>
  </si>
  <si>
    <t>Рассольник ленинградский с говядиной и сметаной</t>
  </si>
  <si>
    <t>250/15/10</t>
  </si>
  <si>
    <t>Итого обед 1 день:</t>
  </si>
  <si>
    <t>Борщ из свежей капусты с картофелем, говядиной и сметаной</t>
  </si>
  <si>
    <t>Итого обед 2 день:</t>
  </si>
  <si>
    <t>Суп с макаронными изделиями, картофелем и говядиной</t>
  </si>
  <si>
    <t>250/15</t>
  </si>
  <si>
    <t>100/100</t>
  </si>
  <si>
    <t>Итого обед 3 день:</t>
  </si>
  <si>
    <t>Суп картофельный с горохом, говядиной и гренками</t>
  </si>
  <si>
    <t>Итого обед 4 день:</t>
  </si>
  <si>
    <t>Суп крестьянский с крупой и говядиной</t>
  </si>
  <si>
    <t>Итого обед 5 день:</t>
  </si>
  <si>
    <t>Итого обед 6 день:</t>
  </si>
  <si>
    <t>Борщ сибирский с говядиной и сметаной</t>
  </si>
  <si>
    <t>Итого обед 7 день:</t>
  </si>
  <si>
    <t>Суп из овощей с говядиной и сметаной</t>
  </si>
  <si>
    <t>Итого обед 8 день:</t>
  </si>
  <si>
    <t>Щи из свежей капусты с картофелем, говядиной и сметаной</t>
  </si>
  <si>
    <t>Итого обед 9 день:</t>
  </si>
  <si>
    <t>Суп картофельный с фасолью и говядиной</t>
  </si>
  <si>
    <t>Итого обед 10 день:</t>
  </si>
  <si>
    <t>Суп картофельный с крупой и говядиной</t>
  </si>
  <si>
    <t>Итого обед 11 день:</t>
  </si>
  <si>
    <t>Щи из квашеной капусты с говядиной и сметаной</t>
  </si>
  <si>
    <t>Итого обед 12 день:</t>
  </si>
  <si>
    <t>* с 01.03 в рецептуре блюд лук репчатый заменяется на - лук зеленый.</t>
  </si>
  <si>
    <t>Печенье обогащенное</t>
  </si>
  <si>
    <t>Вафли обогащенные</t>
  </si>
  <si>
    <t>Салат витаминный (1-й вариант)</t>
  </si>
  <si>
    <t>Рулет из говядины с луком и яйцом</t>
  </si>
  <si>
    <t>Картофель и овощи тушеные в сметанном соусе</t>
  </si>
  <si>
    <t>Производится замена с 01.03  салата "Витаминного" (1-й вариант) на салат из соленых огурцов ТК №20</t>
  </si>
  <si>
    <t xml:space="preserve"> Цикличное двухнедельное меню рационов горячего питания (обед) </t>
  </si>
</sst>
</file>

<file path=xl/styles.xml><?xml version="1.0" encoding="utf-8"?>
<styleSheet xmlns="http://schemas.openxmlformats.org/spreadsheetml/2006/main">
  <numFmts count="1">
    <numFmt numFmtId="164" formatCode="0.0"/>
  </numFmts>
  <fonts count="12">
    <font>
      <sz val="11"/>
      <color theme="1"/>
      <name val="Calibri"/>
      <family val="2"/>
      <charset val="204"/>
      <scheme val="minor"/>
    </font>
    <font>
      <b/>
      <sz val="11"/>
      <color theme="1"/>
      <name val="Arial"/>
      <family val="2"/>
      <charset val="204"/>
    </font>
    <font>
      <sz val="11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b/>
      <sz val="16"/>
      <color theme="1"/>
      <name val="New Century Schoolbook"/>
      <family val="1"/>
    </font>
    <font>
      <sz val="11"/>
      <color theme="1"/>
      <name val="New Century Schoolbook"/>
      <family val="1"/>
    </font>
    <font>
      <b/>
      <sz val="14"/>
      <color theme="1"/>
      <name val="New Century Schoolbook"/>
      <family val="1"/>
    </font>
    <font>
      <sz val="14"/>
      <color theme="1"/>
      <name val="New Century Schoolbook"/>
      <family val="1"/>
    </font>
    <font>
      <b/>
      <sz val="16.5"/>
      <color theme="1"/>
      <name val="New Century Schoolbook"/>
      <family val="1"/>
    </font>
    <font>
      <sz val="12"/>
      <color theme="1"/>
      <name val="New Century Schoolbook"/>
      <family val="1"/>
    </font>
    <font>
      <sz val="14"/>
      <color theme="1"/>
      <name val="Arial"/>
      <family val="2"/>
      <charset val="204"/>
    </font>
    <font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2" borderId="0" xfId="0" applyFont="1" applyFill="1"/>
    <xf numFmtId="0" fontId="1" fillId="2" borderId="0" xfId="0" applyFont="1" applyFill="1"/>
    <xf numFmtId="0" fontId="3" fillId="2" borderId="0" xfId="0" applyFont="1" applyFill="1"/>
    <xf numFmtId="0" fontId="5" fillId="2" borderId="0" xfId="0" applyFont="1" applyFill="1"/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NumberFormat="1" applyFont="1" applyFill="1" applyBorder="1" applyAlignment="1">
      <alignment horizontal="center" vertical="center" wrapText="1"/>
    </xf>
    <xf numFmtId="164" fontId="7" fillId="2" borderId="1" xfId="0" applyNumberFormat="1" applyFont="1" applyFill="1" applyBorder="1" applyAlignment="1">
      <alignment horizontal="center" vertical="center"/>
    </xf>
    <xf numFmtId="0" fontId="7" fillId="2" borderId="0" xfId="0" applyFont="1" applyFill="1"/>
    <xf numFmtId="0" fontId="8" fillId="2" borderId="0" xfId="0" applyFont="1" applyFill="1" applyAlignment="1">
      <alignment horizontal="center"/>
    </xf>
    <xf numFmtId="0" fontId="2" fillId="2" borderId="0" xfId="0" applyFont="1" applyFill="1" applyAlignment="1">
      <alignment wrapText="1"/>
    </xf>
    <xf numFmtId="0" fontId="5" fillId="0" borderId="0" xfId="0" applyFont="1"/>
    <xf numFmtId="0" fontId="9" fillId="0" borderId="0" xfId="0" applyFont="1"/>
    <xf numFmtId="0" fontId="6" fillId="0" borderId="0" xfId="0" applyFont="1"/>
    <xf numFmtId="0" fontId="7" fillId="0" borderId="0" xfId="0" applyFont="1"/>
    <xf numFmtId="0" fontId="7" fillId="0" borderId="0" xfId="0" applyFont="1" applyAlignment="1"/>
    <xf numFmtId="0" fontId="6" fillId="0" borderId="0" xfId="0" applyFont="1" applyAlignment="1">
      <alignment horizontal="center"/>
    </xf>
    <xf numFmtId="0" fontId="6" fillId="0" borderId="0" xfId="0" applyFont="1" applyAlignment="1"/>
    <xf numFmtId="0" fontId="6" fillId="2" borderId="4" xfId="0" applyFont="1" applyFill="1" applyBorder="1" applyAlignment="1">
      <alignment vertical="center" wrapText="1"/>
    </xf>
    <xf numFmtId="0" fontId="10" fillId="2" borderId="0" xfId="0" applyFont="1" applyFill="1"/>
    <xf numFmtId="0" fontId="11" fillId="2" borderId="0" xfId="0" applyFont="1" applyFill="1" applyBorder="1"/>
    <xf numFmtId="0" fontId="6" fillId="2" borderId="4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right"/>
    </xf>
    <xf numFmtId="0" fontId="7" fillId="0" borderId="0" xfId="0" applyFont="1" applyAlignment="1">
      <alignment horizontal="right"/>
    </xf>
    <xf numFmtId="0" fontId="6" fillId="2" borderId="3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8" fillId="2" borderId="0" xfId="0" applyFont="1" applyFill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7" fillId="2" borderId="0" xfId="0" applyFont="1" applyFill="1" applyAlignment="1">
      <alignment horizontal="left" wrapText="1"/>
    </xf>
    <xf numFmtId="0" fontId="6" fillId="2" borderId="4" xfId="0" applyFont="1" applyFill="1" applyBorder="1" applyAlignment="1">
      <alignment horizontal="left" vertical="center" wrapText="1"/>
    </xf>
    <xf numFmtId="0" fontId="6" fillId="2" borderId="5" xfId="0" applyFont="1" applyFill="1" applyBorder="1" applyAlignment="1">
      <alignment horizontal="left" vertical="center" wrapText="1"/>
    </xf>
    <xf numFmtId="0" fontId="6" fillId="2" borderId="6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N185"/>
  <sheetViews>
    <sheetView tabSelected="1" workbookViewId="0">
      <selection activeCell="B12" sqref="B12:I12"/>
    </sheetView>
  </sheetViews>
  <sheetFormatPr defaultRowHeight="14.25"/>
  <cols>
    <col min="1" max="1" width="4" style="1" customWidth="1"/>
    <col min="2" max="2" width="48.7109375" style="1" customWidth="1"/>
    <col min="3" max="3" width="16.85546875" style="1" customWidth="1"/>
    <col min="4" max="4" width="26.7109375" style="1" customWidth="1"/>
    <col min="5" max="5" width="23.140625" style="1" customWidth="1"/>
    <col min="6" max="8" width="20.5703125" style="1" customWidth="1"/>
    <col min="9" max="9" width="23.42578125" style="1" customWidth="1"/>
    <col min="10" max="16384" width="9.140625" style="1"/>
  </cols>
  <sheetData>
    <row r="2" spans="2:11" s="16" customFormat="1" ht="18.75">
      <c r="B2" s="20"/>
      <c r="H2" s="18"/>
      <c r="I2" s="21"/>
      <c r="J2" s="21"/>
    </row>
    <row r="3" spans="2:11" s="15" customFormat="1" ht="8.25" customHeight="1">
      <c r="B3" s="18"/>
      <c r="H3" s="18"/>
      <c r="I3" s="18"/>
      <c r="J3" s="18"/>
    </row>
    <row r="4" spans="2:11" s="16" customFormat="1" ht="18.75">
      <c r="B4" s="18"/>
      <c r="H4" s="29"/>
      <c r="I4" s="29"/>
      <c r="J4" s="29"/>
    </row>
    <row r="5" spans="2:11" s="16" customFormat="1" ht="18.75">
      <c r="B5" s="18"/>
      <c r="F5" s="29"/>
      <c r="G5" s="29"/>
      <c r="H5" s="29"/>
      <c r="I5" s="29"/>
      <c r="J5" s="29"/>
    </row>
    <row r="6" spans="2:11" s="16" customFormat="1" ht="18.75">
      <c r="B6" s="18"/>
      <c r="H6" s="32"/>
      <c r="I6" s="32"/>
      <c r="J6" s="32"/>
    </row>
    <row r="7" spans="2:11" s="16" customFormat="1" ht="18.75">
      <c r="B7" s="17"/>
      <c r="C7" s="18"/>
      <c r="H7" s="28"/>
      <c r="I7" s="28"/>
      <c r="J7" s="28"/>
    </row>
    <row r="8" spans="2:11" s="16" customFormat="1" ht="6" customHeight="1">
      <c r="B8" s="17"/>
      <c r="H8" s="18"/>
      <c r="I8" s="17"/>
      <c r="J8" s="18"/>
    </row>
    <row r="9" spans="2:11" s="16" customFormat="1" ht="18.75">
      <c r="B9" s="18"/>
      <c r="H9" s="29"/>
      <c r="I9" s="29"/>
      <c r="J9" s="29"/>
      <c r="K9" s="19"/>
    </row>
    <row r="10" spans="2:11" s="3" customFormat="1" ht="21" customHeight="1"/>
    <row r="11" spans="2:11" s="3" customFormat="1" ht="6" customHeight="1">
      <c r="B11" s="13"/>
      <c r="C11" s="13"/>
      <c r="D11" s="13"/>
      <c r="E11" s="13"/>
      <c r="F11" s="13"/>
      <c r="G11" s="13"/>
      <c r="H11" s="13"/>
      <c r="I11" s="13"/>
    </row>
    <row r="12" spans="2:11" ht="21">
      <c r="B12" s="33" t="s">
        <v>114</v>
      </c>
      <c r="C12" s="33"/>
      <c r="D12" s="33"/>
      <c r="E12" s="33"/>
      <c r="F12" s="33"/>
      <c r="G12" s="33"/>
      <c r="H12" s="33"/>
      <c r="I12" s="33"/>
    </row>
    <row r="13" spans="2:11" ht="21">
      <c r="B13" s="33" t="s">
        <v>78</v>
      </c>
      <c r="C13" s="33"/>
      <c r="D13" s="33"/>
      <c r="E13" s="33"/>
      <c r="F13" s="33"/>
      <c r="G13" s="33"/>
      <c r="H13" s="33"/>
      <c r="I13" s="33"/>
    </row>
    <row r="14" spans="2:11" ht="21">
      <c r="B14" s="33" t="s">
        <v>49</v>
      </c>
      <c r="C14" s="33"/>
      <c r="D14" s="33"/>
      <c r="E14" s="33"/>
      <c r="F14" s="33"/>
      <c r="G14" s="33"/>
      <c r="H14" s="33"/>
      <c r="I14" s="33"/>
    </row>
    <row r="15" spans="2:11" ht="10.5" hidden="1" customHeight="1">
      <c r="B15" s="35"/>
      <c r="C15" s="35"/>
      <c r="D15" s="35"/>
      <c r="E15" s="35"/>
      <c r="F15" s="35"/>
      <c r="G15" s="35"/>
      <c r="H15" s="35"/>
      <c r="I15" s="35"/>
    </row>
    <row r="16" spans="2:11" ht="15">
      <c r="B16" s="4"/>
      <c r="C16" s="4"/>
      <c r="D16" s="4"/>
      <c r="E16" s="4"/>
      <c r="F16" s="4"/>
      <c r="G16" s="4"/>
      <c r="H16" s="4"/>
      <c r="I16" s="4"/>
    </row>
    <row r="17" spans="2:9" ht="18.75">
      <c r="B17" s="30" t="s">
        <v>0</v>
      </c>
      <c r="C17" s="30" t="s">
        <v>43</v>
      </c>
      <c r="D17" s="30" t="s">
        <v>44</v>
      </c>
      <c r="E17" s="30" t="s">
        <v>45</v>
      </c>
      <c r="F17" s="34" t="s">
        <v>2</v>
      </c>
      <c r="G17" s="34"/>
      <c r="H17" s="34"/>
      <c r="I17" s="34"/>
    </row>
    <row r="18" spans="2:9" ht="126" customHeight="1">
      <c r="B18" s="31"/>
      <c r="C18" s="31"/>
      <c r="D18" s="31"/>
      <c r="E18" s="31"/>
      <c r="F18" s="5" t="s">
        <v>40</v>
      </c>
      <c r="G18" s="5" t="s">
        <v>41</v>
      </c>
      <c r="H18" s="5" t="s">
        <v>42</v>
      </c>
      <c r="I18" s="5" t="s">
        <v>46</v>
      </c>
    </row>
    <row r="19" spans="2:9" ht="27" customHeight="1">
      <c r="B19" s="25" t="s">
        <v>3</v>
      </c>
      <c r="C19" s="27"/>
      <c r="D19" s="27"/>
      <c r="E19" s="27"/>
      <c r="F19" s="27"/>
      <c r="G19" s="27"/>
      <c r="H19" s="27"/>
      <c r="I19" s="26"/>
    </row>
    <row r="20" spans="2:9" ht="30" customHeight="1">
      <c r="B20" s="25" t="s">
        <v>1</v>
      </c>
      <c r="C20" s="27"/>
      <c r="D20" s="27"/>
      <c r="E20" s="27"/>
      <c r="F20" s="27"/>
      <c r="G20" s="27"/>
      <c r="H20" s="27"/>
      <c r="I20" s="26"/>
    </row>
    <row r="21" spans="2:9" ht="33" customHeight="1">
      <c r="B21" s="6" t="s">
        <v>50</v>
      </c>
      <c r="C21" s="7">
        <v>100</v>
      </c>
      <c r="D21" s="7">
        <v>2008</v>
      </c>
      <c r="E21" s="8">
        <v>40</v>
      </c>
      <c r="F21" s="8">
        <v>1.5</v>
      </c>
      <c r="G21" s="8">
        <v>5.0999999999999996</v>
      </c>
      <c r="H21" s="8">
        <v>7.7</v>
      </c>
      <c r="I21" s="8">
        <f t="shared" ref="I21:I29" si="0">SUM(H21*4)+(G21*9)+(F21*4)</f>
        <v>82.7</v>
      </c>
    </row>
    <row r="22" spans="2:9" ht="37.5" customHeight="1">
      <c r="B22" s="6" t="s">
        <v>81</v>
      </c>
      <c r="C22" s="7" t="s">
        <v>82</v>
      </c>
      <c r="D22" s="7">
        <v>2008</v>
      </c>
      <c r="E22" s="8">
        <v>91</v>
      </c>
      <c r="F22" s="8">
        <v>6.75</v>
      </c>
      <c r="G22" s="8">
        <v>9.82</v>
      </c>
      <c r="H22" s="8">
        <v>17.2</v>
      </c>
      <c r="I22" s="8">
        <f t="shared" si="0"/>
        <v>184.18</v>
      </c>
    </row>
    <row r="23" spans="2:9" ht="34.5" customHeight="1">
      <c r="B23" s="6" t="s">
        <v>20</v>
      </c>
      <c r="C23" s="7">
        <v>100</v>
      </c>
      <c r="D23" s="7">
        <v>2017</v>
      </c>
      <c r="E23" s="8">
        <v>273</v>
      </c>
      <c r="F23" s="8">
        <v>15.02</v>
      </c>
      <c r="G23" s="8">
        <v>16.02</v>
      </c>
      <c r="H23" s="8">
        <v>13.03</v>
      </c>
      <c r="I23" s="8">
        <f t="shared" si="0"/>
        <v>256.38</v>
      </c>
    </row>
    <row r="24" spans="2:9" ht="33" customHeight="1">
      <c r="B24" s="6" t="s">
        <v>28</v>
      </c>
      <c r="C24" s="7">
        <v>200</v>
      </c>
      <c r="D24" s="7">
        <v>2008</v>
      </c>
      <c r="E24" s="8">
        <v>331</v>
      </c>
      <c r="F24" s="8">
        <v>7.33</v>
      </c>
      <c r="G24" s="8">
        <v>6.4</v>
      </c>
      <c r="H24" s="8">
        <v>41.73</v>
      </c>
      <c r="I24" s="8">
        <f t="shared" si="0"/>
        <v>253.83999999999997</v>
      </c>
    </row>
    <row r="25" spans="2:9" ht="33" customHeight="1">
      <c r="B25" s="6" t="s">
        <v>53</v>
      </c>
      <c r="C25" s="7">
        <v>200</v>
      </c>
      <c r="D25" s="7">
        <v>2008</v>
      </c>
      <c r="E25" s="8">
        <v>441</v>
      </c>
      <c r="F25" s="8">
        <v>0.7</v>
      </c>
      <c r="G25" s="8">
        <v>0.3</v>
      </c>
      <c r="H25" s="8">
        <v>24.4</v>
      </c>
      <c r="I25" s="8">
        <f t="shared" si="0"/>
        <v>103.1</v>
      </c>
    </row>
    <row r="26" spans="2:9" ht="42" customHeight="1">
      <c r="B26" s="6" t="s">
        <v>22</v>
      </c>
      <c r="C26" s="7">
        <v>40</v>
      </c>
      <c r="D26" s="7" t="s">
        <v>17</v>
      </c>
      <c r="E26" s="8" t="s">
        <v>17</v>
      </c>
      <c r="F26" s="8">
        <v>3.2</v>
      </c>
      <c r="G26" s="8">
        <v>1.7</v>
      </c>
      <c r="H26" s="8">
        <v>20.399999999999999</v>
      </c>
      <c r="I26" s="8">
        <f t="shared" ref="I26:I27" si="1">SUM(H26*4)+(G26*9)+(F26*4)</f>
        <v>109.69999999999999</v>
      </c>
    </row>
    <row r="27" spans="2:9" ht="33" customHeight="1">
      <c r="B27" s="6" t="s">
        <v>16</v>
      </c>
      <c r="C27" s="7">
        <v>60</v>
      </c>
      <c r="D27" s="7" t="s">
        <v>17</v>
      </c>
      <c r="E27" s="8" t="s">
        <v>17</v>
      </c>
      <c r="F27" s="8">
        <v>4.3499999999999996</v>
      </c>
      <c r="G27" s="8">
        <v>1.65</v>
      </c>
      <c r="H27" s="8">
        <v>27.9</v>
      </c>
      <c r="I27" s="8">
        <f t="shared" si="1"/>
        <v>143.85</v>
      </c>
    </row>
    <row r="28" spans="2:9" ht="33.75" customHeight="1">
      <c r="B28" s="6" t="s">
        <v>108</v>
      </c>
      <c r="C28" s="7">
        <v>40</v>
      </c>
      <c r="D28" s="7" t="s">
        <v>17</v>
      </c>
      <c r="E28" s="8" t="s">
        <v>17</v>
      </c>
      <c r="F28" s="8">
        <v>3</v>
      </c>
      <c r="G28" s="8">
        <v>4</v>
      </c>
      <c r="H28" s="8">
        <v>29.8</v>
      </c>
      <c r="I28" s="8">
        <f t="shared" si="0"/>
        <v>167.2</v>
      </c>
    </row>
    <row r="29" spans="2:9" ht="33" customHeight="1">
      <c r="B29" s="6" t="s">
        <v>18</v>
      </c>
      <c r="C29" s="7">
        <v>100</v>
      </c>
      <c r="D29" s="7" t="s">
        <v>17</v>
      </c>
      <c r="E29" s="8" t="s">
        <v>17</v>
      </c>
      <c r="F29" s="8">
        <v>0.4</v>
      </c>
      <c r="G29" s="8">
        <v>0.4</v>
      </c>
      <c r="H29" s="8">
        <v>9.8000000000000007</v>
      </c>
      <c r="I29" s="8">
        <f t="shared" si="0"/>
        <v>44.400000000000006</v>
      </c>
    </row>
    <row r="30" spans="2:9" ht="33" hidden="1" customHeight="1">
      <c r="B30" s="6"/>
      <c r="C30" s="7"/>
      <c r="D30" s="7"/>
      <c r="E30" s="8"/>
      <c r="F30" s="8"/>
      <c r="G30" s="8"/>
      <c r="H30" s="8"/>
      <c r="I30" s="8">
        <f t="shared" ref="I30:I31" si="2">SUM(H30*4)+(G30*9)+(F30*4)</f>
        <v>0</v>
      </c>
    </row>
    <row r="31" spans="2:9" ht="33" hidden="1" customHeight="1">
      <c r="B31" s="6"/>
      <c r="C31" s="7"/>
      <c r="D31" s="7"/>
      <c r="E31" s="8"/>
      <c r="F31" s="8"/>
      <c r="G31" s="8"/>
      <c r="H31" s="8"/>
      <c r="I31" s="8">
        <f t="shared" si="2"/>
        <v>0</v>
      </c>
    </row>
    <row r="32" spans="2:9" s="2" customFormat="1" ht="37.5" customHeight="1">
      <c r="B32" s="22" t="s">
        <v>83</v>
      </c>
      <c r="C32" s="5">
        <v>1115</v>
      </c>
      <c r="D32" s="25"/>
      <c r="E32" s="26"/>
      <c r="F32" s="9">
        <f>SUM(F21:F31)</f>
        <v>42.25</v>
      </c>
      <c r="G32" s="9">
        <f>SUM(G21:G31)</f>
        <v>45.389999999999993</v>
      </c>
      <c r="H32" s="9">
        <f>SUM(H21:H31)</f>
        <v>191.96000000000004</v>
      </c>
      <c r="I32" s="9">
        <f>SUM(I21:I31)</f>
        <v>1345.35</v>
      </c>
    </row>
    <row r="33" spans="2:9" ht="27" customHeight="1">
      <c r="B33" s="25" t="s">
        <v>4</v>
      </c>
      <c r="C33" s="27"/>
      <c r="D33" s="27"/>
      <c r="E33" s="27"/>
      <c r="F33" s="27"/>
      <c r="G33" s="27"/>
      <c r="H33" s="27"/>
      <c r="I33" s="26"/>
    </row>
    <row r="34" spans="2:9" ht="26.25" customHeight="1">
      <c r="B34" s="25" t="s">
        <v>1</v>
      </c>
      <c r="C34" s="27"/>
      <c r="D34" s="27"/>
      <c r="E34" s="27"/>
      <c r="F34" s="27"/>
      <c r="G34" s="27"/>
      <c r="H34" s="27"/>
      <c r="I34" s="26"/>
    </row>
    <row r="35" spans="2:9" ht="36.75" customHeight="1">
      <c r="B35" s="6" t="s">
        <v>26</v>
      </c>
      <c r="C35" s="7">
        <v>120</v>
      </c>
      <c r="D35" s="7">
        <v>2017</v>
      </c>
      <c r="E35" s="8" t="s">
        <v>58</v>
      </c>
      <c r="F35" s="8">
        <v>3.82</v>
      </c>
      <c r="G35" s="8">
        <v>7.37</v>
      </c>
      <c r="H35" s="8">
        <v>7.26</v>
      </c>
      <c r="I35" s="8">
        <f t="shared" ref="I35:I42" si="3">SUM(H35*4)+(G35*9)+(F35*4)</f>
        <v>110.65</v>
      </c>
    </row>
    <row r="36" spans="2:9" ht="36" customHeight="1">
      <c r="B36" s="6" t="s">
        <v>84</v>
      </c>
      <c r="C36" s="10" t="s">
        <v>82</v>
      </c>
      <c r="D36" s="7">
        <v>2008</v>
      </c>
      <c r="E36" s="8">
        <v>76</v>
      </c>
      <c r="F36" s="8">
        <v>6.95</v>
      </c>
      <c r="G36" s="8">
        <v>9.6199999999999992</v>
      </c>
      <c r="H36" s="8">
        <v>12.1</v>
      </c>
      <c r="I36" s="8">
        <f t="shared" si="3"/>
        <v>162.78</v>
      </c>
    </row>
    <row r="37" spans="2:9" ht="54.75" customHeight="1">
      <c r="B37" s="6" t="s">
        <v>34</v>
      </c>
      <c r="C37" s="7">
        <v>300</v>
      </c>
      <c r="D37" s="7">
        <v>2008</v>
      </c>
      <c r="E37" s="8" t="s">
        <v>54</v>
      </c>
      <c r="F37" s="8">
        <v>21.35</v>
      </c>
      <c r="G37" s="8">
        <v>21.17</v>
      </c>
      <c r="H37" s="8">
        <v>29.82</v>
      </c>
      <c r="I37" s="8">
        <f t="shared" si="3"/>
        <v>395.21000000000004</v>
      </c>
    </row>
    <row r="38" spans="2:9" ht="33" customHeight="1">
      <c r="B38" s="6" t="s">
        <v>56</v>
      </c>
      <c r="C38" s="7">
        <v>200</v>
      </c>
      <c r="D38" s="7">
        <v>2008</v>
      </c>
      <c r="E38" s="8">
        <v>442</v>
      </c>
      <c r="F38" s="8">
        <v>1</v>
      </c>
      <c r="G38" s="8">
        <v>0.2</v>
      </c>
      <c r="H38" s="8">
        <v>18</v>
      </c>
      <c r="I38" s="8">
        <f t="shared" si="3"/>
        <v>77.8</v>
      </c>
    </row>
    <row r="39" spans="2:9" ht="45.75" customHeight="1">
      <c r="B39" s="6" t="s">
        <v>22</v>
      </c>
      <c r="C39" s="7">
        <v>40</v>
      </c>
      <c r="D39" s="7" t="s">
        <v>17</v>
      </c>
      <c r="E39" s="8" t="s">
        <v>17</v>
      </c>
      <c r="F39" s="8">
        <v>3.2</v>
      </c>
      <c r="G39" s="8">
        <v>1.7</v>
      </c>
      <c r="H39" s="8">
        <v>20.399999999999999</v>
      </c>
      <c r="I39" s="8">
        <f t="shared" si="3"/>
        <v>109.69999999999999</v>
      </c>
    </row>
    <row r="40" spans="2:9" ht="33" customHeight="1">
      <c r="B40" s="6" t="s">
        <v>16</v>
      </c>
      <c r="C40" s="7">
        <v>60</v>
      </c>
      <c r="D40" s="7" t="s">
        <v>17</v>
      </c>
      <c r="E40" s="8" t="s">
        <v>17</v>
      </c>
      <c r="F40" s="8">
        <v>4.3499999999999996</v>
      </c>
      <c r="G40" s="8">
        <v>1.65</v>
      </c>
      <c r="H40" s="8">
        <v>27.9</v>
      </c>
      <c r="I40" s="8">
        <f t="shared" ref="I40" si="4">SUM(H40*4)+(G40*9)+(F40*4)</f>
        <v>143.85</v>
      </c>
    </row>
    <row r="41" spans="2:9" ht="33" customHeight="1">
      <c r="B41" s="6" t="s">
        <v>23</v>
      </c>
      <c r="C41" s="7">
        <v>100</v>
      </c>
      <c r="D41" s="7" t="s">
        <v>17</v>
      </c>
      <c r="E41" s="8" t="s">
        <v>17</v>
      </c>
      <c r="F41" s="8">
        <v>0.53</v>
      </c>
      <c r="G41" s="8">
        <v>0.13</v>
      </c>
      <c r="H41" s="8">
        <v>5.0599999999999996</v>
      </c>
      <c r="I41" s="8">
        <f t="shared" si="3"/>
        <v>23.529999999999998</v>
      </c>
    </row>
    <row r="42" spans="2:9" ht="33" hidden="1" customHeight="1">
      <c r="B42" s="6"/>
      <c r="C42" s="7"/>
      <c r="D42" s="7"/>
      <c r="E42" s="8"/>
      <c r="F42" s="8"/>
      <c r="G42" s="8"/>
      <c r="H42" s="8"/>
      <c r="I42" s="8">
        <f t="shared" si="3"/>
        <v>0</v>
      </c>
    </row>
    <row r="43" spans="2:9" s="2" customFormat="1" ht="36" customHeight="1">
      <c r="B43" s="22" t="s">
        <v>85</v>
      </c>
      <c r="C43" s="5">
        <v>1095</v>
      </c>
      <c r="D43" s="25"/>
      <c r="E43" s="26"/>
      <c r="F43" s="9">
        <f>SUM(F35:F42)</f>
        <v>41.20000000000001</v>
      </c>
      <c r="G43" s="9">
        <f>SUM(G35:G42)</f>
        <v>41.84</v>
      </c>
      <c r="H43" s="9">
        <f>SUM(H35:H42)</f>
        <v>120.54000000000002</v>
      </c>
      <c r="I43" s="9">
        <f>SUM(I35:I42)</f>
        <v>1023.5200000000001</v>
      </c>
    </row>
    <row r="44" spans="2:9" ht="27" customHeight="1">
      <c r="B44" s="25" t="s">
        <v>5</v>
      </c>
      <c r="C44" s="27"/>
      <c r="D44" s="27"/>
      <c r="E44" s="27"/>
      <c r="F44" s="27"/>
      <c r="G44" s="27"/>
      <c r="H44" s="27"/>
      <c r="I44" s="26"/>
    </row>
    <row r="45" spans="2:9" ht="30" customHeight="1">
      <c r="B45" s="25" t="s">
        <v>1</v>
      </c>
      <c r="C45" s="27"/>
      <c r="D45" s="27"/>
      <c r="E45" s="27"/>
      <c r="F45" s="27"/>
      <c r="G45" s="27"/>
      <c r="H45" s="27"/>
      <c r="I45" s="26"/>
    </row>
    <row r="46" spans="2:9" ht="35.25" customHeight="1">
      <c r="B46" s="6" t="s">
        <v>55</v>
      </c>
      <c r="C46" s="7">
        <v>120</v>
      </c>
      <c r="D46" s="7">
        <v>2008</v>
      </c>
      <c r="E46" s="8">
        <v>52</v>
      </c>
      <c r="F46" s="8">
        <v>6.36</v>
      </c>
      <c r="G46" s="8">
        <v>11.64</v>
      </c>
      <c r="H46" s="8">
        <v>6</v>
      </c>
      <c r="I46" s="8">
        <f t="shared" ref="I46:I56" si="5">SUM(H46*4)+(G46*9)+(F46*4)</f>
        <v>154.19999999999999</v>
      </c>
    </row>
    <row r="47" spans="2:9" ht="35.25" customHeight="1">
      <c r="B47" s="6" t="s">
        <v>86</v>
      </c>
      <c r="C47" s="7" t="s">
        <v>87</v>
      </c>
      <c r="D47" s="7">
        <v>2008</v>
      </c>
      <c r="E47" s="8">
        <v>101</v>
      </c>
      <c r="F47" s="8">
        <v>7.65</v>
      </c>
      <c r="G47" s="8">
        <v>6.82</v>
      </c>
      <c r="H47" s="8">
        <v>19</v>
      </c>
      <c r="I47" s="8">
        <f t="shared" si="5"/>
        <v>167.98</v>
      </c>
    </row>
    <row r="48" spans="2:9" ht="34.5" customHeight="1">
      <c r="B48" s="6" t="s">
        <v>68</v>
      </c>
      <c r="C48" s="7" t="s">
        <v>88</v>
      </c>
      <c r="D48" s="7">
        <v>2008</v>
      </c>
      <c r="E48" s="8" t="s">
        <v>80</v>
      </c>
      <c r="F48" s="8">
        <v>26.8</v>
      </c>
      <c r="G48" s="8">
        <v>17.2</v>
      </c>
      <c r="H48" s="8">
        <v>17.8</v>
      </c>
      <c r="I48" s="8">
        <f t="shared" si="5"/>
        <v>333.2</v>
      </c>
    </row>
    <row r="49" spans="2:9" ht="34.5" customHeight="1">
      <c r="B49" s="6" t="s">
        <v>37</v>
      </c>
      <c r="C49" s="7">
        <v>200</v>
      </c>
      <c r="D49" s="7">
        <v>2008</v>
      </c>
      <c r="E49" s="8">
        <v>323</v>
      </c>
      <c r="F49" s="8">
        <v>4.8</v>
      </c>
      <c r="G49" s="8">
        <v>6.13</v>
      </c>
      <c r="H49" s="8">
        <v>50.25</v>
      </c>
      <c r="I49" s="8">
        <f t="shared" si="5"/>
        <v>275.37</v>
      </c>
    </row>
    <row r="50" spans="2:9" ht="33" customHeight="1">
      <c r="B50" s="6" t="s">
        <v>79</v>
      </c>
      <c r="C50" s="7">
        <v>200</v>
      </c>
      <c r="D50" s="7">
        <v>2008</v>
      </c>
      <c r="E50" s="8">
        <v>436</v>
      </c>
      <c r="F50" s="8">
        <v>0.2</v>
      </c>
      <c r="G50" s="8">
        <v>0</v>
      </c>
      <c r="H50" s="8">
        <v>25.7</v>
      </c>
      <c r="I50" s="8">
        <f t="shared" si="5"/>
        <v>103.6</v>
      </c>
    </row>
    <row r="51" spans="2:9" ht="39.75" customHeight="1">
      <c r="B51" s="6" t="s">
        <v>22</v>
      </c>
      <c r="C51" s="7">
        <v>40</v>
      </c>
      <c r="D51" s="7" t="s">
        <v>17</v>
      </c>
      <c r="E51" s="8" t="s">
        <v>17</v>
      </c>
      <c r="F51" s="8">
        <v>3.2</v>
      </c>
      <c r="G51" s="8">
        <v>1.7</v>
      </c>
      <c r="H51" s="8">
        <v>20.399999999999999</v>
      </c>
      <c r="I51" s="8">
        <f t="shared" si="5"/>
        <v>109.69999999999999</v>
      </c>
    </row>
    <row r="52" spans="2:9" ht="37.5" customHeight="1">
      <c r="B52" s="6" t="s">
        <v>16</v>
      </c>
      <c r="C52" s="7">
        <v>60</v>
      </c>
      <c r="D52" s="7" t="s">
        <v>17</v>
      </c>
      <c r="E52" s="8" t="s">
        <v>17</v>
      </c>
      <c r="F52" s="8">
        <v>4.3499999999999996</v>
      </c>
      <c r="G52" s="8">
        <v>1.65</v>
      </c>
      <c r="H52" s="8">
        <v>27.9</v>
      </c>
      <c r="I52" s="8">
        <f t="shared" si="5"/>
        <v>143.85</v>
      </c>
    </row>
    <row r="53" spans="2:9" ht="37.5" customHeight="1">
      <c r="B53" s="6" t="s">
        <v>57</v>
      </c>
      <c r="C53" s="7" t="s">
        <v>25</v>
      </c>
      <c r="D53" s="7" t="s">
        <v>17</v>
      </c>
      <c r="E53" s="8" t="s">
        <v>17</v>
      </c>
      <c r="F53" s="8">
        <v>3.7</v>
      </c>
      <c r="G53" s="8">
        <v>2.5</v>
      </c>
      <c r="H53" s="8">
        <v>4.9000000000000004</v>
      </c>
      <c r="I53" s="8">
        <f t="shared" ref="I53" si="6">SUM(H53*4)+(G53*9)+(F53*4)</f>
        <v>56.900000000000006</v>
      </c>
    </row>
    <row r="54" spans="2:9" ht="37.5" customHeight="1">
      <c r="B54" s="6" t="s">
        <v>51</v>
      </c>
      <c r="C54" s="7">
        <v>100</v>
      </c>
      <c r="D54" s="7" t="s">
        <v>17</v>
      </c>
      <c r="E54" s="8" t="s">
        <v>17</v>
      </c>
      <c r="F54" s="8">
        <v>0.4</v>
      </c>
      <c r="G54" s="8">
        <v>0.3</v>
      </c>
      <c r="H54" s="8">
        <v>10.3</v>
      </c>
      <c r="I54" s="8">
        <f t="shared" si="5"/>
        <v>45.500000000000007</v>
      </c>
    </row>
    <row r="55" spans="2:9" ht="33" hidden="1" customHeight="1">
      <c r="B55" s="6"/>
      <c r="C55" s="7"/>
      <c r="D55" s="7"/>
      <c r="E55" s="8"/>
      <c r="F55" s="8"/>
      <c r="G55" s="8"/>
      <c r="H55" s="8"/>
      <c r="I55" s="8">
        <f t="shared" si="5"/>
        <v>0</v>
      </c>
    </row>
    <row r="56" spans="2:9" ht="33" hidden="1" customHeight="1">
      <c r="B56" s="6"/>
      <c r="C56" s="7"/>
      <c r="D56" s="7"/>
      <c r="E56" s="8"/>
      <c r="F56" s="8"/>
      <c r="G56" s="8"/>
      <c r="H56" s="8"/>
      <c r="I56" s="8">
        <f t="shared" si="5"/>
        <v>0</v>
      </c>
    </row>
    <row r="57" spans="2:9" s="2" customFormat="1" ht="36.75" customHeight="1">
      <c r="B57" s="22" t="s">
        <v>89</v>
      </c>
      <c r="C57" s="5">
        <v>1285</v>
      </c>
      <c r="D57" s="25"/>
      <c r="E57" s="26"/>
      <c r="F57" s="9">
        <f>SUM(F46:F56)</f>
        <v>57.460000000000008</v>
      </c>
      <c r="G57" s="9">
        <f>SUM(G46:G56)</f>
        <v>47.94</v>
      </c>
      <c r="H57" s="9">
        <f>SUM(H46:H56)</f>
        <v>182.25000000000003</v>
      </c>
      <c r="I57" s="9">
        <f>SUM(I46:I56)</f>
        <v>1390.3</v>
      </c>
    </row>
    <row r="58" spans="2:9" ht="25.5" customHeight="1">
      <c r="B58" s="25" t="s">
        <v>6</v>
      </c>
      <c r="C58" s="27"/>
      <c r="D58" s="27"/>
      <c r="E58" s="27"/>
      <c r="F58" s="27"/>
      <c r="G58" s="27"/>
      <c r="H58" s="27"/>
      <c r="I58" s="26"/>
    </row>
    <row r="59" spans="2:9" ht="25.5" customHeight="1">
      <c r="B59" s="25" t="s">
        <v>1</v>
      </c>
      <c r="C59" s="27"/>
      <c r="D59" s="27"/>
      <c r="E59" s="27"/>
      <c r="F59" s="27"/>
      <c r="G59" s="27"/>
      <c r="H59" s="27"/>
      <c r="I59" s="26"/>
    </row>
    <row r="60" spans="2:9" ht="33" customHeight="1">
      <c r="B60" s="6" t="s">
        <v>35</v>
      </c>
      <c r="C60" s="7">
        <v>100</v>
      </c>
      <c r="D60" s="7">
        <v>2008</v>
      </c>
      <c r="E60" s="8">
        <v>56</v>
      </c>
      <c r="F60" s="8">
        <v>3.8</v>
      </c>
      <c r="G60" s="8">
        <v>8.1</v>
      </c>
      <c r="H60" s="8">
        <v>7.5</v>
      </c>
      <c r="I60" s="8">
        <f t="shared" ref="I60:I67" si="7">SUM(H60*4)+(G60*9)+(F60*4)</f>
        <v>118.1</v>
      </c>
    </row>
    <row r="61" spans="2:9" ht="34.5" customHeight="1">
      <c r="B61" s="6" t="s">
        <v>90</v>
      </c>
      <c r="C61" s="7" t="s">
        <v>82</v>
      </c>
      <c r="D61" s="7">
        <v>2008</v>
      </c>
      <c r="E61" s="8" t="s">
        <v>31</v>
      </c>
      <c r="F61" s="8">
        <v>11.25</v>
      </c>
      <c r="G61" s="8">
        <v>8.6199999999999992</v>
      </c>
      <c r="H61" s="8">
        <v>26.5</v>
      </c>
      <c r="I61" s="8">
        <f t="shared" si="7"/>
        <v>228.57999999999998</v>
      </c>
    </row>
    <row r="62" spans="2:9" ht="33" customHeight="1">
      <c r="B62" s="6" t="s">
        <v>32</v>
      </c>
      <c r="C62" s="7" t="s">
        <v>59</v>
      </c>
      <c r="D62" s="7">
        <v>2017</v>
      </c>
      <c r="E62" s="8" t="s">
        <v>60</v>
      </c>
      <c r="F62" s="8">
        <v>14</v>
      </c>
      <c r="G62" s="8">
        <v>10.4</v>
      </c>
      <c r="H62" s="8">
        <v>15.6</v>
      </c>
      <c r="I62" s="8">
        <f t="shared" si="7"/>
        <v>212</v>
      </c>
    </row>
    <row r="63" spans="2:9" ht="33" customHeight="1">
      <c r="B63" s="6" t="s">
        <v>33</v>
      </c>
      <c r="C63" s="7">
        <v>200</v>
      </c>
      <c r="D63" s="7">
        <v>2008</v>
      </c>
      <c r="E63" s="8">
        <v>325</v>
      </c>
      <c r="F63" s="8">
        <v>4.92</v>
      </c>
      <c r="G63" s="8">
        <v>8.4</v>
      </c>
      <c r="H63" s="8">
        <v>43.7</v>
      </c>
      <c r="I63" s="8">
        <f t="shared" si="7"/>
        <v>270.08000000000004</v>
      </c>
    </row>
    <row r="64" spans="2:9" ht="33" customHeight="1">
      <c r="B64" s="6" t="s">
        <v>56</v>
      </c>
      <c r="C64" s="7">
        <v>200</v>
      </c>
      <c r="D64" s="7">
        <v>2008</v>
      </c>
      <c r="E64" s="8">
        <v>442</v>
      </c>
      <c r="F64" s="8">
        <v>1</v>
      </c>
      <c r="G64" s="8">
        <v>0.2</v>
      </c>
      <c r="H64" s="8">
        <v>18</v>
      </c>
      <c r="I64" s="8">
        <f t="shared" si="7"/>
        <v>77.8</v>
      </c>
    </row>
    <row r="65" spans="2:9" ht="45" customHeight="1">
      <c r="B65" s="6" t="s">
        <v>22</v>
      </c>
      <c r="C65" s="7">
        <v>40</v>
      </c>
      <c r="D65" s="7" t="s">
        <v>17</v>
      </c>
      <c r="E65" s="8" t="s">
        <v>17</v>
      </c>
      <c r="F65" s="8">
        <v>3.2</v>
      </c>
      <c r="G65" s="8">
        <v>1.7</v>
      </c>
      <c r="H65" s="8">
        <v>20.399999999999999</v>
      </c>
      <c r="I65" s="8">
        <f t="shared" si="7"/>
        <v>109.69999999999999</v>
      </c>
    </row>
    <row r="66" spans="2:9" ht="33" customHeight="1">
      <c r="B66" s="6" t="s">
        <v>16</v>
      </c>
      <c r="C66" s="7">
        <v>60</v>
      </c>
      <c r="D66" s="7" t="s">
        <v>17</v>
      </c>
      <c r="E66" s="8" t="s">
        <v>17</v>
      </c>
      <c r="F66" s="8">
        <v>4.3499999999999996</v>
      </c>
      <c r="G66" s="8">
        <v>1.65</v>
      </c>
      <c r="H66" s="8">
        <v>27.9</v>
      </c>
      <c r="I66" s="8">
        <f t="shared" ref="I66" si="8">SUM(H66*4)+(G66*9)+(F66*4)</f>
        <v>143.85</v>
      </c>
    </row>
    <row r="67" spans="2:9" ht="33" customHeight="1">
      <c r="B67" s="6" t="s">
        <v>52</v>
      </c>
      <c r="C67" s="7">
        <v>100</v>
      </c>
      <c r="D67" s="7" t="s">
        <v>17</v>
      </c>
      <c r="E67" s="7" t="s">
        <v>17</v>
      </c>
      <c r="F67" s="8">
        <v>0.6</v>
      </c>
      <c r="G67" s="8">
        <v>0.13</v>
      </c>
      <c r="H67" s="8">
        <v>5.13</v>
      </c>
      <c r="I67" s="8">
        <f t="shared" si="7"/>
        <v>24.089999999999996</v>
      </c>
    </row>
    <row r="68" spans="2:9" ht="33" hidden="1" customHeight="1">
      <c r="B68" s="6"/>
      <c r="C68" s="7"/>
      <c r="D68" s="7"/>
      <c r="E68" s="8"/>
      <c r="F68" s="8"/>
      <c r="G68" s="8"/>
      <c r="H68" s="8"/>
      <c r="I68" s="8">
        <f t="shared" ref="I68:I69" si="9">SUM(H68*4)+(G68*9)+(F68*4)</f>
        <v>0</v>
      </c>
    </row>
    <row r="69" spans="2:9" ht="33" hidden="1" customHeight="1">
      <c r="B69" s="6"/>
      <c r="C69" s="7"/>
      <c r="D69" s="7"/>
      <c r="E69" s="8"/>
      <c r="F69" s="8"/>
      <c r="G69" s="8"/>
      <c r="H69" s="8"/>
      <c r="I69" s="8">
        <f t="shared" si="9"/>
        <v>0</v>
      </c>
    </row>
    <row r="70" spans="2:9" s="2" customFormat="1" ht="38.25" customHeight="1">
      <c r="B70" s="22" t="s">
        <v>91</v>
      </c>
      <c r="C70" s="5">
        <v>1125</v>
      </c>
      <c r="D70" s="25"/>
      <c r="E70" s="26"/>
      <c r="F70" s="9">
        <f>SUM(F60:F69)</f>
        <v>43.120000000000005</v>
      </c>
      <c r="G70" s="9">
        <f>SUM(G60:G69)</f>
        <v>39.200000000000003</v>
      </c>
      <c r="H70" s="9">
        <f>SUM(H60:H69)</f>
        <v>164.73000000000002</v>
      </c>
      <c r="I70" s="9">
        <f>SUM(I60:I69)</f>
        <v>1184.1999999999998</v>
      </c>
    </row>
    <row r="71" spans="2:9" ht="25.5" customHeight="1">
      <c r="B71" s="25" t="s">
        <v>7</v>
      </c>
      <c r="C71" s="27"/>
      <c r="D71" s="27"/>
      <c r="E71" s="27"/>
      <c r="F71" s="27"/>
      <c r="G71" s="27"/>
      <c r="H71" s="27"/>
      <c r="I71" s="26"/>
    </row>
    <row r="72" spans="2:9" ht="29.25" customHeight="1">
      <c r="B72" s="25" t="s">
        <v>1</v>
      </c>
      <c r="C72" s="27"/>
      <c r="D72" s="27"/>
      <c r="E72" s="27"/>
      <c r="F72" s="27"/>
      <c r="G72" s="27"/>
      <c r="H72" s="27"/>
      <c r="I72" s="26"/>
    </row>
    <row r="73" spans="2:9" ht="39.75" customHeight="1">
      <c r="B73" s="6" t="s">
        <v>62</v>
      </c>
      <c r="C73" s="7">
        <v>100</v>
      </c>
      <c r="D73" s="7">
        <v>2017</v>
      </c>
      <c r="E73" s="8">
        <v>37</v>
      </c>
      <c r="F73" s="8">
        <v>1.33</v>
      </c>
      <c r="G73" s="8">
        <v>7.9</v>
      </c>
      <c r="H73" s="8">
        <v>8.5</v>
      </c>
      <c r="I73" s="8">
        <f t="shared" ref="I73:I82" si="10">SUM(H73*4)+(G73*9)+(F73*4)</f>
        <v>110.42000000000002</v>
      </c>
    </row>
    <row r="74" spans="2:9" ht="37.5" customHeight="1">
      <c r="B74" s="6" t="s">
        <v>92</v>
      </c>
      <c r="C74" s="10" t="s">
        <v>87</v>
      </c>
      <c r="D74" s="7">
        <v>2008</v>
      </c>
      <c r="E74" s="8">
        <v>94</v>
      </c>
      <c r="F74" s="8">
        <v>7.05</v>
      </c>
      <c r="G74" s="8">
        <v>9.0500000000000007</v>
      </c>
      <c r="H74" s="8">
        <v>12.4</v>
      </c>
      <c r="I74" s="8">
        <f t="shared" si="10"/>
        <v>159.25</v>
      </c>
    </row>
    <row r="75" spans="2:9" ht="40.5" customHeight="1">
      <c r="B75" s="6" t="s">
        <v>63</v>
      </c>
      <c r="C75" s="7" t="s">
        <v>59</v>
      </c>
      <c r="D75" s="7">
        <v>2008</v>
      </c>
      <c r="E75" s="8" t="s">
        <v>64</v>
      </c>
      <c r="F75" s="8">
        <v>14.4</v>
      </c>
      <c r="G75" s="8">
        <v>10.199999999999999</v>
      </c>
      <c r="H75" s="8">
        <v>16.399999999999999</v>
      </c>
      <c r="I75" s="8">
        <f t="shared" si="10"/>
        <v>214.99999999999997</v>
      </c>
    </row>
    <row r="76" spans="2:9" ht="36.75" customHeight="1">
      <c r="B76" s="6" t="s">
        <v>21</v>
      </c>
      <c r="C76" s="7">
        <v>200</v>
      </c>
      <c r="D76" s="7">
        <v>2008</v>
      </c>
      <c r="E76" s="8">
        <v>335</v>
      </c>
      <c r="F76" s="8">
        <v>4.13</v>
      </c>
      <c r="G76" s="8">
        <v>7.2</v>
      </c>
      <c r="H76" s="8">
        <v>27.07</v>
      </c>
      <c r="I76" s="8">
        <f t="shared" si="10"/>
        <v>189.6</v>
      </c>
    </row>
    <row r="77" spans="2:9" ht="33" customHeight="1">
      <c r="B77" s="6" t="s">
        <v>65</v>
      </c>
      <c r="C77" s="7">
        <v>200</v>
      </c>
      <c r="D77" s="7">
        <v>2008</v>
      </c>
      <c r="E77" s="8">
        <v>401</v>
      </c>
      <c r="F77" s="8">
        <v>0.5</v>
      </c>
      <c r="G77" s="8">
        <v>0.1</v>
      </c>
      <c r="H77" s="8">
        <v>28.1</v>
      </c>
      <c r="I77" s="8">
        <f t="shared" si="10"/>
        <v>115.30000000000001</v>
      </c>
    </row>
    <row r="78" spans="2:9" ht="45" customHeight="1">
      <c r="B78" s="6" t="s">
        <v>22</v>
      </c>
      <c r="C78" s="7">
        <v>40</v>
      </c>
      <c r="D78" s="7" t="s">
        <v>17</v>
      </c>
      <c r="E78" s="8" t="s">
        <v>17</v>
      </c>
      <c r="F78" s="8">
        <v>3.2</v>
      </c>
      <c r="G78" s="8">
        <v>1.7</v>
      </c>
      <c r="H78" s="8">
        <v>20.399999999999999</v>
      </c>
      <c r="I78" s="8">
        <f t="shared" si="10"/>
        <v>109.69999999999999</v>
      </c>
    </row>
    <row r="79" spans="2:9" ht="36.75" customHeight="1">
      <c r="B79" s="6" t="s">
        <v>16</v>
      </c>
      <c r="C79" s="7">
        <v>60</v>
      </c>
      <c r="D79" s="7" t="s">
        <v>17</v>
      </c>
      <c r="E79" s="8" t="s">
        <v>17</v>
      </c>
      <c r="F79" s="8">
        <v>4.3499999999999996</v>
      </c>
      <c r="G79" s="8">
        <v>1.65</v>
      </c>
      <c r="H79" s="8">
        <v>27.9</v>
      </c>
      <c r="I79" s="8">
        <f t="shared" ref="I79:I80" si="11">SUM(H79*4)+(G79*9)+(F79*4)</f>
        <v>143.85</v>
      </c>
    </row>
    <row r="80" spans="2:9" ht="34.5" customHeight="1">
      <c r="B80" s="6" t="s">
        <v>57</v>
      </c>
      <c r="C80" s="7" t="s">
        <v>25</v>
      </c>
      <c r="D80" s="7" t="s">
        <v>17</v>
      </c>
      <c r="E80" s="8" t="s">
        <v>17</v>
      </c>
      <c r="F80" s="8">
        <v>3.7</v>
      </c>
      <c r="G80" s="8">
        <v>2.5</v>
      </c>
      <c r="H80" s="8">
        <v>4.9000000000000004</v>
      </c>
      <c r="I80" s="8">
        <f t="shared" si="11"/>
        <v>56.900000000000006</v>
      </c>
    </row>
    <row r="81" spans="2:9" ht="36.75" customHeight="1">
      <c r="B81" s="6" t="s">
        <v>109</v>
      </c>
      <c r="C81" s="7">
        <v>40</v>
      </c>
      <c r="D81" s="7" t="s">
        <v>17</v>
      </c>
      <c r="E81" s="8" t="s">
        <v>17</v>
      </c>
      <c r="F81" s="8">
        <v>1.2</v>
      </c>
      <c r="G81" s="8">
        <v>1.4</v>
      </c>
      <c r="H81" s="8">
        <v>31</v>
      </c>
      <c r="I81" s="8">
        <f t="shared" si="10"/>
        <v>141.4</v>
      </c>
    </row>
    <row r="82" spans="2:9" ht="34.5" customHeight="1">
      <c r="B82" s="6" t="s">
        <v>18</v>
      </c>
      <c r="C82" s="7">
        <v>100</v>
      </c>
      <c r="D82" s="7" t="s">
        <v>17</v>
      </c>
      <c r="E82" s="8" t="s">
        <v>17</v>
      </c>
      <c r="F82" s="8">
        <v>0.4</v>
      </c>
      <c r="G82" s="8">
        <v>0.4</v>
      </c>
      <c r="H82" s="8">
        <v>9.8000000000000007</v>
      </c>
      <c r="I82" s="8">
        <f t="shared" si="10"/>
        <v>44.400000000000006</v>
      </c>
    </row>
    <row r="83" spans="2:9" ht="33" hidden="1" customHeight="1">
      <c r="B83" s="6"/>
      <c r="C83" s="7"/>
      <c r="D83" s="7"/>
      <c r="E83" s="8"/>
      <c r="F83" s="8"/>
      <c r="G83" s="8"/>
      <c r="H83" s="8"/>
      <c r="I83" s="8"/>
    </row>
    <row r="84" spans="2:9" ht="33" hidden="1" customHeight="1">
      <c r="B84" s="6"/>
      <c r="C84" s="7"/>
      <c r="D84" s="7"/>
      <c r="E84" s="8"/>
      <c r="F84" s="8"/>
      <c r="G84" s="8"/>
      <c r="H84" s="8"/>
      <c r="I84" s="8">
        <f t="shared" ref="I84" si="12">SUM(H84*4)+(G84*9)+(F84*4)</f>
        <v>0</v>
      </c>
    </row>
    <row r="85" spans="2:9" s="2" customFormat="1" ht="36.75" customHeight="1">
      <c r="B85" s="22" t="s">
        <v>93</v>
      </c>
      <c r="C85" s="5">
        <v>1255</v>
      </c>
      <c r="D85" s="25"/>
      <c r="E85" s="26"/>
      <c r="F85" s="9">
        <f>SUM(F73:F84)</f>
        <v>40.260000000000005</v>
      </c>
      <c r="G85" s="9">
        <f>SUM(G73:G84)</f>
        <v>42.1</v>
      </c>
      <c r="H85" s="9">
        <f>SUM(H73:H84)</f>
        <v>186.47000000000003</v>
      </c>
      <c r="I85" s="9">
        <f>SUM(I73:I84)</f>
        <v>1285.8200000000002</v>
      </c>
    </row>
    <row r="86" spans="2:9" ht="25.5" customHeight="1">
      <c r="B86" s="25" t="s">
        <v>8</v>
      </c>
      <c r="C86" s="27"/>
      <c r="D86" s="27"/>
      <c r="E86" s="27"/>
      <c r="F86" s="27"/>
      <c r="G86" s="27"/>
      <c r="H86" s="27"/>
      <c r="I86" s="26"/>
    </row>
    <row r="87" spans="2:9" ht="27" customHeight="1">
      <c r="B87" s="25" t="s">
        <v>1</v>
      </c>
      <c r="C87" s="27"/>
      <c r="D87" s="27"/>
      <c r="E87" s="27"/>
      <c r="F87" s="27"/>
      <c r="G87" s="27"/>
      <c r="H87" s="27"/>
      <c r="I87" s="26"/>
    </row>
    <row r="88" spans="2:9" ht="42.75" customHeight="1">
      <c r="B88" s="6" t="s">
        <v>66</v>
      </c>
      <c r="C88" s="7">
        <v>120</v>
      </c>
      <c r="D88" s="7">
        <v>2017</v>
      </c>
      <c r="E88" s="8" t="s">
        <v>19</v>
      </c>
      <c r="F88" s="8">
        <v>5.93</v>
      </c>
      <c r="G88" s="8">
        <v>7.08</v>
      </c>
      <c r="H88" s="8">
        <v>18.3</v>
      </c>
      <c r="I88" s="8">
        <f>SUM(H88*4)+(G88*9)+(F88*4)</f>
        <v>160.64000000000001</v>
      </c>
    </row>
    <row r="89" spans="2:9" ht="33" customHeight="1">
      <c r="B89" s="6" t="s">
        <v>27</v>
      </c>
      <c r="C89" s="7" t="s">
        <v>67</v>
      </c>
      <c r="D89" s="7">
        <v>2008</v>
      </c>
      <c r="E89" s="8">
        <v>92</v>
      </c>
      <c r="F89" s="8">
        <v>4.05</v>
      </c>
      <c r="G89" s="8">
        <v>3</v>
      </c>
      <c r="H89" s="8">
        <v>14.25</v>
      </c>
      <c r="I89" s="8">
        <f>SUM(H89*4)+(G89*9)+(F89*4)</f>
        <v>100.2</v>
      </c>
    </row>
    <row r="90" spans="2:9" ht="34.5" customHeight="1">
      <c r="B90" s="6" t="s">
        <v>29</v>
      </c>
      <c r="C90" s="7">
        <v>300</v>
      </c>
      <c r="D90" s="7">
        <v>2008</v>
      </c>
      <c r="E90" s="8">
        <v>306</v>
      </c>
      <c r="F90" s="8">
        <v>30.3</v>
      </c>
      <c r="G90" s="8">
        <v>33.299999999999997</v>
      </c>
      <c r="H90" s="8">
        <v>18.600000000000001</v>
      </c>
      <c r="I90" s="8">
        <f>SUM(H90*4)+(G90*9)+(F90*4)</f>
        <v>495.3</v>
      </c>
    </row>
    <row r="91" spans="2:9" ht="33" hidden="1" customHeight="1">
      <c r="B91" s="6"/>
      <c r="C91" s="7"/>
      <c r="D91" s="7"/>
      <c r="E91" s="8"/>
      <c r="F91" s="8"/>
      <c r="G91" s="8"/>
      <c r="H91" s="8"/>
      <c r="I91" s="8">
        <f t="shared" ref="I91:I96" si="13">SUM(H91*4)+(G91*9)+(F91*4)</f>
        <v>0</v>
      </c>
    </row>
    <row r="92" spans="2:9" ht="33" customHeight="1">
      <c r="B92" s="6" t="s">
        <v>56</v>
      </c>
      <c r="C92" s="7">
        <v>200</v>
      </c>
      <c r="D92" s="7">
        <v>2008</v>
      </c>
      <c r="E92" s="8">
        <v>442</v>
      </c>
      <c r="F92" s="8">
        <v>1</v>
      </c>
      <c r="G92" s="8">
        <v>0.2</v>
      </c>
      <c r="H92" s="8">
        <v>18</v>
      </c>
      <c r="I92" s="8">
        <f>SUM(H92*4)+(G92*9)+(F92*4)</f>
        <v>77.8</v>
      </c>
    </row>
    <row r="93" spans="2:9" ht="45" customHeight="1">
      <c r="B93" s="6" t="s">
        <v>22</v>
      </c>
      <c r="C93" s="7">
        <v>40</v>
      </c>
      <c r="D93" s="7" t="s">
        <v>17</v>
      </c>
      <c r="E93" s="8" t="s">
        <v>17</v>
      </c>
      <c r="F93" s="8">
        <v>3.2</v>
      </c>
      <c r="G93" s="8">
        <v>1.7</v>
      </c>
      <c r="H93" s="8">
        <v>20.399999999999999</v>
      </c>
      <c r="I93" s="8">
        <f>SUM(H93*4)+(G93*9)+(F93*4)</f>
        <v>109.69999999999999</v>
      </c>
    </row>
    <row r="94" spans="2:9" ht="33" customHeight="1">
      <c r="B94" s="6" t="s">
        <v>16</v>
      </c>
      <c r="C94" s="7">
        <v>60</v>
      </c>
      <c r="D94" s="7" t="s">
        <v>17</v>
      </c>
      <c r="E94" s="8" t="s">
        <v>17</v>
      </c>
      <c r="F94" s="8">
        <v>4.3499999999999996</v>
      </c>
      <c r="G94" s="8">
        <v>1.65</v>
      </c>
      <c r="H94" s="8">
        <v>27.9</v>
      </c>
      <c r="I94" s="8">
        <f>SUM(H94*4)+(G94*9)+(F94*4)</f>
        <v>143.85</v>
      </c>
    </row>
    <row r="95" spans="2:9" ht="33" customHeight="1">
      <c r="B95" s="6" t="s">
        <v>23</v>
      </c>
      <c r="C95" s="7">
        <v>100</v>
      </c>
      <c r="D95" s="7" t="s">
        <v>17</v>
      </c>
      <c r="E95" s="8" t="s">
        <v>17</v>
      </c>
      <c r="F95" s="8">
        <v>0.53</v>
      </c>
      <c r="G95" s="8">
        <v>0.13</v>
      </c>
      <c r="H95" s="8">
        <v>5.03</v>
      </c>
      <c r="I95" s="8">
        <f>SUM(H95*4)+(G95*9)+(F95*4)</f>
        <v>23.41</v>
      </c>
    </row>
    <row r="96" spans="2:9" ht="33" hidden="1" customHeight="1">
      <c r="B96" s="6"/>
      <c r="C96" s="7"/>
      <c r="D96" s="7"/>
      <c r="E96" s="8"/>
      <c r="F96" s="8"/>
      <c r="G96" s="8"/>
      <c r="H96" s="8"/>
      <c r="I96" s="8">
        <f t="shared" si="13"/>
        <v>0</v>
      </c>
    </row>
    <row r="97" spans="2:9" s="2" customFormat="1" ht="34.5" customHeight="1">
      <c r="B97" s="22" t="s">
        <v>94</v>
      </c>
      <c r="C97" s="5">
        <v>1095</v>
      </c>
      <c r="D97" s="25"/>
      <c r="E97" s="26"/>
      <c r="F97" s="9">
        <f>SUM(F88:F96)</f>
        <v>49.360000000000007</v>
      </c>
      <c r="G97" s="9">
        <f>SUM(G88:G96)</f>
        <v>47.06</v>
      </c>
      <c r="H97" s="9">
        <f>SUM(H88:H96)</f>
        <v>122.48000000000002</v>
      </c>
      <c r="I97" s="9">
        <f>SUM(I88:I96)</f>
        <v>1110.9000000000001</v>
      </c>
    </row>
    <row r="98" spans="2:9" ht="24.75" customHeight="1">
      <c r="B98" s="25" t="s">
        <v>9</v>
      </c>
      <c r="C98" s="27"/>
      <c r="D98" s="27"/>
      <c r="E98" s="27"/>
      <c r="F98" s="27"/>
      <c r="G98" s="27"/>
      <c r="H98" s="27"/>
      <c r="I98" s="26"/>
    </row>
    <row r="99" spans="2:9" ht="25.5" customHeight="1">
      <c r="B99" s="25" t="s">
        <v>1</v>
      </c>
      <c r="C99" s="27"/>
      <c r="D99" s="27"/>
      <c r="E99" s="27"/>
      <c r="F99" s="27"/>
      <c r="G99" s="27"/>
      <c r="H99" s="27"/>
      <c r="I99" s="26"/>
    </row>
    <row r="100" spans="2:9" ht="36" customHeight="1">
      <c r="B100" s="6" t="s">
        <v>50</v>
      </c>
      <c r="C100" s="7">
        <v>100</v>
      </c>
      <c r="D100" s="7">
        <v>2008</v>
      </c>
      <c r="E100" s="8">
        <v>40</v>
      </c>
      <c r="F100" s="8">
        <v>1.5</v>
      </c>
      <c r="G100" s="8">
        <v>5.0999999999999996</v>
      </c>
      <c r="H100" s="8">
        <v>7.7</v>
      </c>
      <c r="I100" s="8">
        <f t="shared" ref="I100:I107" si="14">SUM(H100*4)+(G100*9)+(F100*4)</f>
        <v>82.7</v>
      </c>
    </row>
    <row r="101" spans="2:9" ht="33.75" customHeight="1">
      <c r="B101" s="6" t="s">
        <v>95</v>
      </c>
      <c r="C101" s="7" t="s">
        <v>82</v>
      </c>
      <c r="D101" s="7">
        <v>2008</v>
      </c>
      <c r="E101" s="8">
        <v>80</v>
      </c>
      <c r="F101" s="8">
        <v>12.25</v>
      </c>
      <c r="G101" s="8">
        <v>11.22</v>
      </c>
      <c r="H101" s="8">
        <v>10.8</v>
      </c>
      <c r="I101" s="8">
        <f t="shared" si="14"/>
        <v>193.18</v>
      </c>
    </row>
    <row r="102" spans="2:9" ht="33" customHeight="1">
      <c r="B102" s="6" t="s">
        <v>69</v>
      </c>
      <c r="C102" s="7">
        <v>300</v>
      </c>
      <c r="D102" s="7">
        <v>2017</v>
      </c>
      <c r="E102" s="8">
        <v>291</v>
      </c>
      <c r="F102" s="8">
        <v>16.55</v>
      </c>
      <c r="G102" s="8">
        <v>15.25</v>
      </c>
      <c r="H102" s="8">
        <v>54.6</v>
      </c>
      <c r="I102" s="8">
        <f t="shared" si="14"/>
        <v>421.84999999999997</v>
      </c>
    </row>
    <row r="103" spans="2:9" ht="33" customHeight="1">
      <c r="B103" s="6" t="s">
        <v>70</v>
      </c>
      <c r="C103" s="7">
        <v>200</v>
      </c>
      <c r="D103" s="7">
        <v>2008</v>
      </c>
      <c r="E103" s="8">
        <v>399</v>
      </c>
      <c r="F103" s="8">
        <v>0.5</v>
      </c>
      <c r="G103" s="8">
        <v>0.1</v>
      </c>
      <c r="H103" s="8">
        <v>34</v>
      </c>
      <c r="I103" s="8">
        <f t="shared" si="14"/>
        <v>138.9</v>
      </c>
    </row>
    <row r="104" spans="2:9" ht="38.25" customHeight="1">
      <c r="B104" s="6" t="s">
        <v>22</v>
      </c>
      <c r="C104" s="7">
        <v>40</v>
      </c>
      <c r="D104" s="7" t="s">
        <v>17</v>
      </c>
      <c r="E104" s="8" t="s">
        <v>17</v>
      </c>
      <c r="F104" s="8">
        <v>3.2</v>
      </c>
      <c r="G104" s="8">
        <v>1.7</v>
      </c>
      <c r="H104" s="8">
        <v>20.399999999999999</v>
      </c>
      <c r="I104" s="8">
        <f t="shared" ref="I104:I105" si="15">SUM(H104*4)+(G104*9)+(F104*4)</f>
        <v>109.69999999999999</v>
      </c>
    </row>
    <row r="105" spans="2:9" ht="33" customHeight="1">
      <c r="B105" s="6" t="s">
        <v>16</v>
      </c>
      <c r="C105" s="7">
        <v>60</v>
      </c>
      <c r="D105" s="7" t="s">
        <v>17</v>
      </c>
      <c r="E105" s="8" t="s">
        <v>17</v>
      </c>
      <c r="F105" s="8">
        <v>4.3499999999999996</v>
      </c>
      <c r="G105" s="8">
        <v>1.65</v>
      </c>
      <c r="H105" s="8">
        <v>27.9</v>
      </c>
      <c r="I105" s="8">
        <f t="shared" si="15"/>
        <v>143.85</v>
      </c>
    </row>
    <row r="106" spans="2:9" ht="32.25" customHeight="1">
      <c r="B106" s="6" t="s">
        <v>108</v>
      </c>
      <c r="C106" s="7">
        <v>40</v>
      </c>
      <c r="D106" s="7" t="s">
        <v>17</v>
      </c>
      <c r="E106" s="8" t="s">
        <v>17</v>
      </c>
      <c r="F106" s="8">
        <v>3</v>
      </c>
      <c r="G106" s="8">
        <v>4</v>
      </c>
      <c r="H106" s="8">
        <v>29.8</v>
      </c>
      <c r="I106" s="8">
        <f t="shared" si="14"/>
        <v>167.2</v>
      </c>
    </row>
    <row r="107" spans="2:9" ht="33" customHeight="1">
      <c r="B107" s="6" t="s">
        <v>51</v>
      </c>
      <c r="C107" s="7">
        <v>100</v>
      </c>
      <c r="D107" s="7" t="s">
        <v>17</v>
      </c>
      <c r="E107" s="8" t="s">
        <v>17</v>
      </c>
      <c r="F107" s="8">
        <v>0.4</v>
      </c>
      <c r="G107" s="8">
        <v>0.3</v>
      </c>
      <c r="H107" s="8">
        <v>10.3</v>
      </c>
      <c r="I107" s="8">
        <f t="shared" si="14"/>
        <v>45.500000000000007</v>
      </c>
    </row>
    <row r="108" spans="2:9" ht="33.75" hidden="1" customHeight="1">
      <c r="B108" s="6"/>
      <c r="C108" s="7"/>
      <c r="D108" s="7"/>
      <c r="E108" s="8"/>
      <c r="F108" s="8"/>
      <c r="G108" s="8"/>
      <c r="H108" s="8"/>
      <c r="I108" s="8"/>
    </row>
    <row r="109" spans="2:9" ht="33" hidden="1" customHeight="1">
      <c r="B109" s="6"/>
      <c r="C109" s="7"/>
      <c r="D109" s="7"/>
      <c r="E109" s="8"/>
      <c r="F109" s="8"/>
      <c r="G109" s="8"/>
      <c r="H109" s="8"/>
      <c r="I109" s="8">
        <f t="shared" ref="I109" si="16">SUM(H109*4)+(G109*9)+(F109*4)</f>
        <v>0</v>
      </c>
    </row>
    <row r="110" spans="2:9" s="2" customFormat="1" ht="36" customHeight="1">
      <c r="B110" s="22" t="s">
        <v>96</v>
      </c>
      <c r="C110" s="5">
        <v>1115</v>
      </c>
      <c r="D110" s="25"/>
      <c r="E110" s="26"/>
      <c r="F110" s="9">
        <f>SUM(F100:F109)</f>
        <v>41.75</v>
      </c>
      <c r="G110" s="9">
        <f>SUM(G100:G109)</f>
        <v>39.32</v>
      </c>
      <c r="H110" s="9">
        <f>SUM(H100:H109)</f>
        <v>195.50000000000003</v>
      </c>
      <c r="I110" s="9">
        <f>SUM(I100:I109)</f>
        <v>1302.8799999999999</v>
      </c>
    </row>
    <row r="111" spans="2:9" ht="25.5" customHeight="1">
      <c r="B111" s="25" t="s">
        <v>10</v>
      </c>
      <c r="C111" s="27"/>
      <c r="D111" s="27"/>
      <c r="E111" s="27"/>
      <c r="F111" s="27"/>
      <c r="G111" s="27"/>
      <c r="H111" s="27"/>
      <c r="I111" s="26"/>
    </row>
    <row r="112" spans="2:9" ht="25.5" customHeight="1">
      <c r="B112" s="25" t="s">
        <v>1</v>
      </c>
      <c r="C112" s="27"/>
      <c r="D112" s="27"/>
      <c r="E112" s="27"/>
      <c r="F112" s="27"/>
      <c r="G112" s="27"/>
      <c r="H112" s="27"/>
      <c r="I112" s="26"/>
    </row>
    <row r="113" spans="2:9" ht="33" customHeight="1">
      <c r="B113" s="6" t="s">
        <v>71</v>
      </c>
      <c r="C113" s="7">
        <v>100</v>
      </c>
      <c r="D113" s="7">
        <v>2008</v>
      </c>
      <c r="E113" s="8">
        <v>51</v>
      </c>
      <c r="F113" s="8">
        <v>1.4</v>
      </c>
      <c r="G113" s="8">
        <v>10.1</v>
      </c>
      <c r="H113" s="8">
        <v>6.6</v>
      </c>
      <c r="I113" s="8">
        <f t="shared" ref="I113:I120" si="17">SUM(H113*4)+(G113*9)+(F113*4)</f>
        <v>122.89999999999998</v>
      </c>
    </row>
    <row r="114" spans="2:9" ht="33" customHeight="1">
      <c r="B114" s="6" t="s">
        <v>97</v>
      </c>
      <c r="C114" s="7" t="s">
        <v>82</v>
      </c>
      <c r="D114" s="7">
        <v>2008</v>
      </c>
      <c r="E114" s="8">
        <v>95</v>
      </c>
      <c r="F114" s="8">
        <v>6.75</v>
      </c>
      <c r="G114" s="8">
        <v>8.2200000000000006</v>
      </c>
      <c r="H114" s="8">
        <v>10.199999999999999</v>
      </c>
      <c r="I114" s="8">
        <f t="shared" si="17"/>
        <v>141.78</v>
      </c>
    </row>
    <row r="115" spans="2:9" ht="33" customHeight="1">
      <c r="B115" s="6" t="s">
        <v>72</v>
      </c>
      <c r="C115" s="7">
        <v>100</v>
      </c>
      <c r="D115" s="7">
        <v>2008</v>
      </c>
      <c r="E115" s="8">
        <v>317</v>
      </c>
      <c r="F115" s="8">
        <v>14.3</v>
      </c>
      <c r="G115" s="8">
        <v>15.2</v>
      </c>
      <c r="H115" s="8">
        <v>9.66</v>
      </c>
      <c r="I115" s="8">
        <f t="shared" si="17"/>
        <v>232.64</v>
      </c>
    </row>
    <row r="116" spans="2:9" ht="33" customHeight="1">
      <c r="B116" s="6" t="s">
        <v>36</v>
      </c>
      <c r="C116" s="7">
        <v>200</v>
      </c>
      <c r="D116" s="7">
        <v>2008</v>
      </c>
      <c r="E116" s="8">
        <v>351</v>
      </c>
      <c r="F116" s="8">
        <v>4.5199999999999996</v>
      </c>
      <c r="G116" s="8">
        <v>8.93</v>
      </c>
      <c r="H116" s="8">
        <v>17.47</v>
      </c>
      <c r="I116" s="8">
        <f t="shared" si="17"/>
        <v>168.32999999999998</v>
      </c>
    </row>
    <row r="117" spans="2:9" ht="33" customHeight="1">
      <c r="B117" s="6" t="s">
        <v>56</v>
      </c>
      <c r="C117" s="7">
        <v>200</v>
      </c>
      <c r="D117" s="7">
        <v>2008</v>
      </c>
      <c r="E117" s="8">
        <v>442</v>
      </c>
      <c r="F117" s="8">
        <v>1</v>
      </c>
      <c r="G117" s="8">
        <v>0.2</v>
      </c>
      <c r="H117" s="8">
        <v>18</v>
      </c>
      <c r="I117" s="8">
        <f t="shared" si="17"/>
        <v>77.8</v>
      </c>
    </row>
    <row r="118" spans="2:9" ht="39.75" customHeight="1">
      <c r="B118" s="6" t="s">
        <v>22</v>
      </c>
      <c r="C118" s="7">
        <v>40</v>
      </c>
      <c r="D118" s="7" t="s">
        <v>17</v>
      </c>
      <c r="E118" s="8" t="s">
        <v>17</v>
      </c>
      <c r="F118" s="8">
        <v>3.2</v>
      </c>
      <c r="G118" s="8">
        <v>1.7</v>
      </c>
      <c r="H118" s="8">
        <v>20.399999999999999</v>
      </c>
      <c r="I118" s="8">
        <f t="shared" si="17"/>
        <v>109.69999999999999</v>
      </c>
    </row>
    <row r="119" spans="2:9" ht="33" customHeight="1">
      <c r="B119" s="6" t="s">
        <v>16</v>
      </c>
      <c r="C119" s="7">
        <v>60</v>
      </c>
      <c r="D119" s="7" t="s">
        <v>17</v>
      </c>
      <c r="E119" s="8" t="s">
        <v>17</v>
      </c>
      <c r="F119" s="8">
        <v>4.3499999999999996</v>
      </c>
      <c r="G119" s="8">
        <v>1.65</v>
      </c>
      <c r="H119" s="8">
        <v>27.9</v>
      </c>
      <c r="I119" s="8">
        <f t="shared" ref="I119" si="18">SUM(H119*4)+(G119*9)+(F119*4)</f>
        <v>143.85</v>
      </c>
    </row>
    <row r="120" spans="2:9" ht="33" customHeight="1">
      <c r="B120" s="6" t="s">
        <v>52</v>
      </c>
      <c r="C120" s="7">
        <v>100</v>
      </c>
      <c r="D120" s="7" t="s">
        <v>17</v>
      </c>
      <c r="E120" s="7" t="s">
        <v>17</v>
      </c>
      <c r="F120" s="8">
        <v>0.6</v>
      </c>
      <c r="G120" s="8">
        <v>0.13</v>
      </c>
      <c r="H120" s="8">
        <v>5.13</v>
      </c>
      <c r="I120" s="8">
        <f t="shared" si="17"/>
        <v>24.089999999999996</v>
      </c>
    </row>
    <row r="121" spans="2:9" ht="33" hidden="1" customHeight="1">
      <c r="B121" s="6"/>
      <c r="C121" s="7"/>
      <c r="D121" s="7"/>
      <c r="E121" s="8"/>
      <c r="F121" s="8"/>
      <c r="G121" s="8"/>
      <c r="H121" s="8"/>
      <c r="I121" s="8">
        <f t="shared" ref="I121:I122" si="19">SUM(H121*4)+(G121*9)+(F121*4)</f>
        <v>0</v>
      </c>
    </row>
    <row r="122" spans="2:9" ht="33" hidden="1" customHeight="1">
      <c r="B122" s="6"/>
      <c r="C122" s="7"/>
      <c r="D122" s="7"/>
      <c r="E122" s="8"/>
      <c r="F122" s="8"/>
      <c r="G122" s="8"/>
      <c r="H122" s="8"/>
      <c r="I122" s="8">
        <f t="shared" si="19"/>
        <v>0</v>
      </c>
    </row>
    <row r="123" spans="2:9" s="2" customFormat="1" ht="36.75" customHeight="1">
      <c r="B123" s="22" t="s">
        <v>98</v>
      </c>
      <c r="C123" s="5">
        <v>1075</v>
      </c>
      <c r="D123" s="25"/>
      <c r="E123" s="26"/>
      <c r="F123" s="9">
        <f>SUM(F113:F122)</f>
        <v>36.120000000000005</v>
      </c>
      <c r="G123" s="9">
        <f>SUM(G113:G122)</f>
        <v>46.13</v>
      </c>
      <c r="H123" s="9">
        <f>SUM(H113:H122)</f>
        <v>115.35999999999999</v>
      </c>
      <c r="I123" s="9">
        <f>SUM(I113:I122)</f>
        <v>1021.0899999999999</v>
      </c>
    </row>
    <row r="124" spans="2:9" ht="25.5" customHeight="1">
      <c r="B124" s="25" t="s">
        <v>11</v>
      </c>
      <c r="C124" s="27"/>
      <c r="D124" s="27"/>
      <c r="E124" s="27"/>
      <c r="F124" s="27"/>
      <c r="G124" s="27"/>
      <c r="H124" s="27"/>
      <c r="I124" s="26"/>
    </row>
    <row r="125" spans="2:9" ht="24" customHeight="1">
      <c r="B125" s="25" t="s">
        <v>1</v>
      </c>
      <c r="C125" s="27"/>
      <c r="D125" s="27"/>
      <c r="E125" s="27"/>
      <c r="F125" s="27"/>
      <c r="G125" s="27"/>
      <c r="H125" s="27"/>
      <c r="I125" s="26"/>
    </row>
    <row r="126" spans="2:9" ht="44.25" customHeight="1">
      <c r="B126" s="6" t="s">
        <v>73</v>
      </c>
      <c r="C126" s="7">
        <v>100</v>
      </c>
      <c r="D126" s="7">
        <v>2017</v>
      </c>
      <c r="E126" s="8">
        <v>40</v>
      </c>
      <c r="F126" s="8">
        <v>2.74</v>
      </c>
      <c r="G126" s="8">
        <v>7.06</v>
      </c>
      <c r="H126" s="8">
        <v>9.6</v>
      </c>
      <c r="I126" s="8">
        <f t="shared" ref="I126:I134" si="20">SUM(H126*4)+(G126*9)+(F126*4)</f>
        <v>112.9</v>
      </c>
    </row>
    <row r="127" spans="2:9" ht="39" customHeight="1">
      <c r="B127" s="6" t="s">
        <v>99</v>
      </c>
      <c r="C127" s="7" t="s">
        <v>82</v>
      </c>
      <c r="D127" s="7">
        <v>2008</v>
      </c>
      <c r="E127" s="8">
        <v>84</v>
      </c>
      <c r="F127" s="8">
        <v>6.85</v>
      </c>
      <c r="G127" s="8">
        <v>9.6199999999999992</v>
      </c>
      <c r="H127" s="8">
        <v>8</v>
      </c>
      <c r="I127" s="8">
        <f t="shared" si="20"/>
        <v>145.97999999999999</v>
      </c>
    </row>
    <row r="128" spans="2:9" ht="33" customHeight="1">
      <c r="B128" s="6" t="s">
        <v>74</v>
      </c>
      <c r="C128" s="7" t="s">
        <v>59</v>
      </c>
      <c r="D128" s="7">
        <v>2008</v>
      </c>
      <c r="E128" s="8">
        <v>231</v>
      </c>
      <c r="F128" s="8">
        <v>16.350000000000001</v>
      </c>
      <c r="G128" s="8">
        <v>7.2</v>
      </c>
      <c r="H128" s="8">
        <v>6.15</v>
      </c>
      <c r="I128" s="8">
        <f t="shared" si="20"/>
        <v>154.80000000000001</v>
      </c>
    </row>
    <row r="129" spans="2:9" ht="33" customHeight="1">
      <c r="B129" s="6" t="s">
        <v>24</v>
      </c>
      <c r="C129" s="7">
        <v>200</v>
      </c>
      <c r="D129" s="7">
        <v>2008</v>
      </c>
      <c r="E129" s="8">
        <v>333</v>
      </c>
      <c r="F129" s="8">
        <v>3.87</v>
      </c>
      <c r="G129" s="8">
        <v>6.27</v>
      </c>
      <c r="H129" s="8">
        <v>31.3</v>
      </c>
      <c r="I129" s="8">
        <f t="shared" si="20"/>
        <v>197.10999999999999</v>
      </c>
    </row>
    <row r="130" spans="2:9" ht="33" customHeight="1">
      <c r="B130" s="6" t="s">
        <v>53</v>
      </c>
      <c r="C130" s="7">
        <v>200</v>
      </c>
      <c r="D130" s="7">
        <v>2008</v>
      </c>
      <c r="E130" s="8">
        <v>441</v>
      </c>
      <c r="F130" s="8">
        <v>0.7</v>
      </c>
      <c r="G130" s="8">
        <v>0.3</v>
      </c>
      <c r="H130" s="8">
        <v>24.4</v>
      </c>
      <c r="I130" s="8">
        <f t="shared" si="20"/>
        <v>103.1</v>
      </c>
    </row>
    <row r="131" spans="2:9" ht="33" customHeight="1">
      <c r="B131" s="6" t="s">
        <v>22</v>
      </c>
      <c r="C131" s="7">
        <v>40</v>
      </c>
      <c r="D131" s="7" t="s">
        <v>17</v>
      </c>
      <c r="E131" s="8" t="s">
        <v>17</v>
      </c>
      <c r="F131" s="8">
        <v>3.2</v>
      </c>
      <c r="G131" s="8">
        <v>1.7</v>
      </c>
      <c r="H131" s="8">
        <v>20.399999999999999</v>
      </c>
      <c r="I131" s="8">
        <f t="shared" si="20"/>
        <v>109.69999999999999</v>
      </c>
    </row>
    <row r="132" spans="2:9" ht="33" customHeight="1">
      <c r="B132" s="6" t="s">
        <v>16</v>
      </c>
      <c r="C132" s="7">
        <v>60</v>
      </c>
      <c r="D132" s="7" t="s">
        <v>17</v>
      </c>
      <c r="E132" s="8" t="s">
        <v>17</v>
      </c>
      <c r="F132" s="8">
        <v>4.3499999999999996</v>
      </c>
      <c r="G132" s="8">
        <v>1.65</v>
      </c>
      <c r="H132" s="8">
        <v>27.9</v>
      </c>
      <c r="I132" s="8">
        <f t="shared" si="20"/>
        <v>143.85</v>
      </c>
    </row>
    <row r="133" spans="2:9" ht="33" customHeight="1">
      <c r="B133" s="6" t="s">
        <v>57</v>
      </c>
      <c r="C133" s="7" t="s">
        <v>25</v>
      </c>
      <c r="D133" s="7" t="s">
        <v>17</v>
      </c>
      <c r="E133" s="8" t="s">
        <v>17</v>
      </c>
      <c r="F133" s="8">
        <v>3.7</v>
      </c>
      <c r="G133" s="8">
        <v>2.5</v>
      </c>
      <c r="H133" s="8">
        <v>4.9000000000000004</v>
      </c>
      <c r="I133" s="8">
        <f t="shared" ref="I133" si="21">SUM(H133*4)+(G133*9)+(F133*4)</f>
        <v>56.900000000000006</v>
      </c>
    </row>
    <row r="134" spans="2:9" ht="33" customHeight="1">
      <c r="B134" s="6" t="s">
        <v>18</v>
      </c>
      <c r="C134" s="7">
        <v>100</v>
      </c>
      <c r="D134" s="7" t="s">
        <v>17</v>
      </c>
      <c r="E134" s="8" t="s">
        <v>17</v>
      </c>
      <c r="F134" s="8">
        <v>0.4</v>
      </c>
      <c r="G134" s="8">
        <v>0.4</v>
      </c>
      <c r="H134" s="8">
        <v>9.8000000000000007</v>
      </c>
      <c r="I134" s="8">
        <f t="shared" si="20"/>
        <v>44.400000000000006</v>
      </c>
    </row>
    <row r="135" spans="2:9" ht="33" hidden="1" customHeight="1">
      <c r="B135" s="6"/>
      <c r="C135" s="7"/>
      <c r="D135" s="7"/>
      <c r="E135" s="8"/>
      <c r="F135" s="8"/>
      <c r="G135" s="8"/>
      <c r="H135" s="8"/>
      <c r="I135" s="8">
        <f t="shared" ref="I135" si="22">SUM(H135*4)+(G135*9)+(F135*4)</f>
        <v>0</v>
      </c>
    </row>
    <row r="136" spans="2:9" s="2" customFormat="1" ht="36" customHeight="1">
      <c r="B136" s="22" t="s">
        <v>100</v>
      </c>
      <c r="C136" s="5">
        <v>1225</v>
      </c>
      <c r="D136" s="25"/>
      <c r="E136" s="26"/>
      <c r="F136" s="9">
        <f>SUM(F126:F135)</f>
        <v>42.160000000000004</v>
      </c>
      <c r="G136" s="9">
        <f>SUM(G126:G135)</f>
        <v>36.699999999999996</v>
      </c>
      <c r="H136" s="9">
        <f>SUM(H126:H135)</f>
        <v>142.45000000000002</v>
      </c>
      <c r="I136" s="9">
        <f>SUM(I126:I135)</f>
        <v>1068.74</v>
      </c>
    </row>
    <row r="137" spans="2:9" ht="24.75" customHeight="1">
      <c r="B137" s="25" t="s">
        <v>12</v>
      </c>
      <c r="C137" s="27"/>
      <c r="D137" s="27"/>
      <c r="E137" s="27"/>
      <c r="F137" s="27"/>
      <c r="G137" s="27"/>
      <c r="H137" s="27"/>
      <c r="I137" s="26"/>
    </row>
    <row r="138" spans="2:9" ht="27.75" customHeight="1">
      <c r="B138" s="25" t="s">
        <v>1</v>
      </c>
      <c r="C138" s="27"/>
      <c r="D138" s="27"/>
      <c r="E138" s="27"/>
      <c r="F138" s="27"/>
      <c r="G138" s="27"/>
      <c r="H138" s="27"/>
      <c r="I138" s="26"/>
    </row>
    <row r="139" spans="2:9" ht="33" customHeight="1">
      <c r="B139" s="6" t="s">
        <v>30</v>
      </c>
      <c r="C139" s="7">
        <v>100</v>
      </c>
      <c r="D139" s="7">
        <v>2008</v>
      </c>
      <c r="E139" s="8">
        <v>56</v>
      </c>
      <c r="F139" s="8">
        <v>3.8</v>
      </c>
      <c r="G139" s="8">
        <v>8.1</v>
      </c>
      <c r="H139" s="8">
        <v>7.5</v>
      </c>
      <c r="I139" s="8">
        <f t="shared" ref="I139:I146" si="23">SUM(H139*4)+(G139*9)+(F139*4)</f>
        <v>118.1</v>
      </c>
    </row>
    <row r="140" spans="2:9" ht="33" customHeight="1">
      <c r="B140" s="6" t="s">
        <v>101</v>
      </c>
      <c r="C140" s="7" t="s">
        <v>87</v>
      </c>
      <c r="D140" s="7">
        <v>2008</v>
      </c>
      <c r="E140" s="8">
        <v>99</v>
      </c>
      <c r="F140" s="8">
        <v>10.15</v>
      </c>
      <c r="G140" s="8">
        <v>8.52</v>
      </c>
      <c r="H140" s="8">
        <v>18.600000000000001</v>
      </c>
      <c r="I140" s="8">
        <f t="shared" si="23"/>
        <v>191.67999999999998</v>
      </c>
    </row>
    <row r="141" spans="2:9" ht="33" customHeight="1">
      <c r="B141" s="6" t="s">
        <v>75</v>
      </c>
      <c r="C141" s="7">
        <v>100</v>
      </c>
      <c r="D141" s="7">
        <v>2017</v>
      </c>
      <c r="E141" s="8">
        <v>268</v>
      </c>
      <c r="F141" s="8">
        <v>15.7</v>
      </c>
      <c r="G141" s="8">
        <v>22.5</v>
      </c>
      <c r="H141" s="8">
        <v>13.2</v>
      </c>
      <c r="I141" s="8">
        <f t="shared" si="23"/>
        <v>318.10000000000002</v>
      </c>
    </row>
    <row r="142" spans="2:9" ht="33" customHeight="1">
      <c r="B142" s="6" t="s">
        <v>37</v>
      </c>
      <c r="C142" s="7">
        <v>200</v>
      </c>
      <c r="D142" s="7">
        <v>2008</v>
      </c>
      <c r="E142" s="8">
        <v>323</v>
      </c>
      <c r="F142" s="8">
        <v>4.8</v>
      </c>
      <c r="G142" s="8">
        <v>6.13</v>
      </c>
      <c r="H142" s="8">
        <v>50.25</v>
      </c>
      <c r="I142" s="8">
        <f t="shared" si="23"/>
        <v>275.37</v>
      </c>
    </row>
    <row r="143" spans="2:9" ht="33" customHeight="1">
      <c r="B143" s="6" t="s">
        <v>56</v>
      </c>
      <c r="C143" s="7">
        <v>200</v>
      </c>
      <c r="D143" s="7">
        <v>2008</v>
      </c>
      <c r="E143" s="8">
        <v>442</v>
      </c>
      <c r="F143" s="8">
        <v>1</v>
      </c>
      <c r="G143" s="8">
        <v>0.2</v>
      </c>
      <c r="H143" s="8">
        <v>18</v>
      </c>
      <c r="I143" s="8">
        <f t="shared" si="23"/>
        <v>77.8</v>
      </c>
    </row>
    <row r="144" spans="2:9" ht="40.5" customHeight="1">
      <c r="B144" s="6" t="s">
        <v>22</v>
      </c>
      <c r="C144" s="7">
        <v>40</v>
      </c>
      <c r="D144" s="7" t="s">
        <v>17</v>
      </c>
      <c r="E144" s="8" t="s">
        <v>17</v>
      </c>
      <c r="F144" s="8">
        <v>3.2</v>
      </c>
      <c r="G144" s="8">
        <v>1.7</v>
      </c>
      <c r="H144" s="8">
        <v>20.399999999999999</v>
      </c>
      <c r="I144" s="8">
        <f t="shared" si="23"/>
        <v>109.69999999999999</v>
      </c>
    </row>
    <row r="145" spans="2:9" ht="33" customHeight="1">
      <c r="B145" s="6" t="s">
        <v>16</v>
      </c>
      <c r="C145" s="7">
        <v>60</v>
      </c>
      <c r="D145" s="7" t="s">
        <v>17</v>
      </c>
      <c r="E145" s="8" t="s">
        <v>17</v>
      </c>
      <c r="F145" s="8">
        <v>4.3499999999999996</v>
      </c>
      <c r="G145" s="8">
        <v>1.65</v>
      </c>
      <c r="H145" s="8">
        <v>27.9</v>
      </c>
      <c r="I145" s="8">
        <f t="shared" ref="I145" si="24">SUM(H145*4)+(G145*9)+(F145*4)</f>
        <v>143.85</v>
      </c>
    </row>
    <row r="146" spans="2:9" ht="33" customHeight="1">
      <c r="B146" s="6" t="s">
        <v>23</v>
      </c>
      <c r="C146" s="7">
        <v>100</v>
      </c>
      <c r="D146" s="7" t="s">
        <v>17</v>
      </c>
      <c r="E146" s="8" t="s">
        <v>17</v>
      </c>
      <c r="F146" s="8">
        <v>0.53</v>
      </c>
      <c r="G146" s="8">
        <v>0.13</v>
      </c>
      <c r="H146" s="8">
        <v>5.03</v>
      </c>
      <c r="I146" s="8">
        <f t="shared" si="23"/>
        <v>23.41</v>
      </c>
    </row>
    <row r="147" spans="2:9" ht="33" hidden="1" customHeight="1">
      <c r="B147" s="6"/>
      <c r="C147" s="7"/>
      <c r="D147" s="7"/>
      <c r="E147" s="8"/>
      <c r="F147" s="8"/>
      <c r="G147" s="8"/>
      <c r="H147" s="8"/>
      <c r="I147" s="8">
        <f t="shared" ref="I147" si="25">SUM(H147*4)+(G147*9)+(F147*4)</f>
        <v>0</v>
      </c>
    </row>
    <row r="148" spans="2:9" s="2" customFormat="1" ht="34.5" customHeight="1">
      <c r="B148" s="22" t="s">
        <v>102</v>
      </c>
      <c r="C148" s="5">
        <v>1065</v>
      </c>
      <c r="D148" s="25"/>
      <c r="E148" s="26"/>
      <c r="F148" s="9">
        <f>SUM(F139:F147)</f>
        <v>43.53</v>
      </c>
      <c r="G148" s="9">
        <f>SUM(G139:G147)</f>
        <v>48.930000000000007</v>
      </c>
      <c r="H148" s="9">
        <f>SUM(H139:H147)</f>
        <v>160.88</v>
      </c>
      <c r="I148" s="9">
        <f>SUM(I139:I147)</f>
        <v>1258.01</v>
      </c>
    </row>
    <row r="149" spans="2:9" ht="25.5" customHeight="1">
      <c r="B149" s="25" t="s">
        <v>13</v>
      </c>
      <c r="C149" s="27"/>
      <c r="D149" s="27"/>
      <c r="E149" s="27"/>
      <c r="F149" s="27"/>
      <c r="G149" s="27"/>
      <c r="H149" s="27"/>
      <c r="I149" s="26"/>
    </row>
    <row r="150" spans="2:9" ht="27" customHeight="1">
      <c r="B150" s="25" t="s">
        <v>1</v>
      </c>
      <c r="C150" s="27"/>
      <c r="D150" s="27"/>
      <c r="E150" s="27"/>
      <c r="F150" s="27"/>
      <c r="G150" s="27"/>
      <c r="H150" s="27"/>
      <c r="I150" s="26"/>
    </row>
    <row r="151" spans="2:9" ht="35.25" customHeight="1">
      <c r="B151" s="6" t="s">
        <v>110</v>
      </c>
      <c r="C151" s="7">
        <v>100</v>
      </c>
      <c r="D151" s="7">
        <v>2008</v>
      </c>
      <c r="E151" s="8">
        <v>41</v>
      </c>
      <c r="F151" s="8">
        <v>1.2</v>
      </c>
      <c r="G151" s="8">
        <v>5.2</v>
      </c>
      <c r="H151" s="8">
        <v>9.5</v>
      </c>
      <c r="I151" s="8">
        <f t="shared" ref="I151:I157" si="26">SUM(H151*4)+(G151*9)+(F151*4)</f>
        <v>89.600000000000009</v>
      </c>
    </row>
    <row r="152" spans="2:9" ht="35.25" customHeight="1">
      <c r="B152" s="6" t="s">
        <v>103</v>
      </c>
      <c r="C152" s="7" t="s">
        <v>87</v>
      </c>
      <c r="D152" s="7">
        <v>2008</v>
      </c>
      <c r="E152" s="8">
        <v>98</v>
      </c>
      <c r="F152" s="8">
        <v>7.45</v>
      </c>
      <c r="G152" s="8">
        <v>6.82</v>
      </c>
      <c r="H152" s="8">
        <v>19.600000000000001</v>
      </c>
      <c r="I152" s="8">
        <f t="shared" si="26"/>
        <v>169.58</v>
      </c>
    </row>
    <row r="153" spans="2:9" ht="39" customHeight="1">
      <c r="B153" s="6" t="s">
        <v>76</v>
      </c>
      <c r="C153" s="7">
        <v>300</v>
      </c>
      <c r="D153" s="7">
        <v>2008</v>
      </c>
      <c r="E153" s="8">
        <v>299</v>
      </c>
      <c r="F153" s="8">
        <v>24.23</v>
      </c>
      <c r="G153" s="8">
        <v>23.75</v>
      </c>
      <c r="H153" s="8">
        <v>53.51</v>
      </c>
      <c r="I153" s="8">
        <f t="shared" si="26"/>
        <v>524.70999999999992</v>
      </c>
    </row>
    <row r="154" spans="2:9" ht="35.25" customHeight="1">
      <c r="B154" s="6" t="s">
        <v>61</v>
      </c>
      <c r="C154" s="7">
        <v>200</v>
      </c>
      <c r="D154" s="7">
        <v>2008</v>
      </c>
      <c r="E154" s="8">
        <v>402</v>
      </c>
      <c r="F154" s="8">
        <v>0.6</v>
      </c>
      <c r="G154" s="8">
        <v>0.1</v>
      </c>
      <c r="H154" s="8">
        <v>31.7</v>
      </c>
      <c r="I154" s="8">
        <f t="shared" si="26"/>
        <v>130.1</v>
      </c>
    </row>
    <row r="155" spans="2:9" ht="45" customHeight="1">
      <c r="B155" s="6" t="s">
        <v>22</v>
      </c>
      <c r="C155" s="7">
        <v>40</v>
      </c>
      <c r="D155" s="7" t="s">
        <v>17</v>
      </c>
      <c r="E155" s="8" t="s">
        <v>17</v>
      </c>
      <c r="F155" s="8">
        <v>3.2</v>
      </c>
      <c r="G155" s="8">
        <v>1.7</v>
      </c>
      <c r="H155" s="8">
        <v>20.399999999999999</v>
      </c>
      <c r="I155" s="8">
        <f t="shared" si="26"/>
        <v>109.69999999999999</v>
      </c>
    </row>
    <row r="156" spans="2:9" ht="33" customHeight="1">
      <c r="B156" s="6" t="s">
        <v>16</v>
      </c>
      <c r="C156" s="7">
        <v>60</v>
      </c>
      <c r="D156" s="7" t="s">
        <v>17</v>
      </c>
      <c r="E156" s="8" t="s">
        <v>17</v>
      </c>
      <c r="F156" s="8">
        <v>4.3499999999999996</v>
      </c>
      <c r="G156" s="8">
        <v>1.65</v>
      </c>
      <c r="H156" s="8">
        <v>27.9</v>
      </c>
      <c r="I156" s="8">
        <f t="shared" ref="I156" si="27">SUM(H156*4)+(G156*9)+(F156*4)</f>
        <v>143.85</v>
      </c>
    </row>
    <row r="157" spans="2:9" ht="33" customHeight="1">
      <c r="B157" s="6" t="s">
        <v>51</v>
      </c>
      <c r="C157" s="7">
        <v>100</v>
      </c>
      <c r="D157" s="7" t="s">
        <v>17</v>
      </c>
      <c r="E157" s="8" t="s">
        <v>17</v>
      </c>
      <c r="F157" s="8">
        <v>0.4</v>
      </c>
      <c r="G157" s="8">
        <v>0.3</v>
      </c>
      <c r="H157" s="8">
        <v>10.3</v>
      </c>
      <c r="I157" s="8">
        <f t="shared" si="26"/>
        <v>45.500000000000007</v>
      </c>
    </row>
    <row r="158" spans="2:9" ht="33" hidden="1" customHeight="1">
      <c r="B158" s="6"/>
      <c r="C158" s="7"/>
      <c r="D158" s="7"/>
      <c r="E158" s="8"/>
      <c r="F158" s="8"/>
      <c r="G158" s="8"/>
      <c r="H158" s="8"/>
      <c r="I158" s="8">
        <f t="shared" ref="I158" si="28">SUM(H158*4)+(G158*9)+(F158*4)</f>
        <v>0</v>
      </c>
    </row>
    <row r="159" spans="2:9" s="2" customFormat="1" ht="35.25" customHeight="1">
      <c r="B159" s="22" t="s">
        <v>104</v>
      </c>
      <c r="C159" s="5">
        <v>1065</v>
      </c>
      <c r="D159" s="25"/>
      <c r="E159" s="26"/>
      <c r="F159" s="9">
        <f>SUM(F151:F158)</f>
        <v>41.430000000000007</v>
      </c>
      <c r="G159" s="9">
        <f>SUM(G151:G158)</f>
        <v>39.519999999999996</v>
      </c>
      <c r="H159" s="9">
        <f>SUM(H151:H158)</f>
        <v>172.91000000000003</v>
      </c>
      <c r="I159" s="9">
        <f>SUM(I151:I158)</f>
        <v>1213.0399999999997</v>
      </c>
    </row>
    <row r="160" spans="2:9" ht="25.5" customHeight="1">
      <c r="B160" s="25" t="s">
        <v>14</v>
      </c>
      <c r="C160" s="27"/>
      <c r="D160" s="27"/>
      <c r="E160" s="27"/>
      <c r="F160" s="27"/>
      <c r="G160" s="27"/>
      <c r="H160" s="27"/>
      <c r="I160" s="26"/>
    </row>
    <row r="161" spans="2:9" ht="24.75" customHeight="1">
      <c r="B161" s="25" t="s">
        <v>1</v>
      </c>
      <c r="C161" s="27"/>
      <c r="D161" s="27"/>
      <c r="E161" s="27"/>
      <c r="F161" s="27"/>
      <c r="G161" s="27"/>
      <c r="H161" s="27"/>
      <c r="I161" s="26"/>
    </row>
    <row r="162" spans="2:9" ht="37.5">
      <c r="B162" s="6" t="s">
        <v>66</v>
      </c>
      <c r="C162" s="7">
        <v>120</v>
      </c>
      <c r="D162" s="7">
        <v>2017</v>
      </c>
      <c r="E162" s="8" t="s">
        <v>19</v>
      </c>
      <c r="F162" s="8">
        <v>5.93</v>
      </c>
      <c r="G162" s="8">
        <v>7.08</v>
      </c>
      <c r="H162" s="8">
        <v>18.3</v>
      </c>
      <c r="I162" s="8">
        <f t="shared" ref="I162:I170" si="29">SUM(H162*4)+(G162*9)+(F162*4)</f>
        <v>160.64000000000001</v>
      </c>
    </row>
    <row r="163" spans="2:9" ht="33" customHeight="1">
      <c r="B163" s="6" t="s">
        <v>105</v>
      </c>
      <c r="C163" s="7" t="s">
        <v>82</v>
      </c>
      <c r="D163" s="7">
        <v>2008</v>
      </c>
      <c r="E163" s="8">
        <v>85</v>
      </c>
      <c r="F163" s="8">
        <v>6.85</v>
      </c>
      <c r="G163" s="8">
        <v>9.6199999999999992</v>
      </c>
      <c r="H163" s="11">
        <v>5.2</v>
      </c>
      <c r="I163" s="8">
        <f t="shared" si="29"/>
        <v>134.78</v>
      </c>
    </row>
    <row r="164" spans="2:9" ht="35.25" customHeight="1">
      <c r="B164" s="6" t="s">
        <v>111</v>
      </c>
      <c r="C164" s="7">
        <v>100</v>
      </c>
      <c r="D164" s="7">
        <v>2008</v>
      </c>
      <c r="E164" s="8">
        <v>280</v>
      </c>
      <c r="F164" s="8">
        <v>17.28</v>
      </c>
      <c r="G164" s="8">
        <v>13</v>
      </c>
      <c r="H164" s="8">
        <v>9.6999999999999993</v>
      </c>
      <c r="I164" s="8">
        <f t="shared" si="29"/>
        <v>224.92000000000002</v>
      </c>
    </row>
    <row r="165" spans="2:9" ht="33" customHeight="1">
      <c r="B165" s="6" t="s">
        <v>112</v>
      </c>
      <c r="C165" s="7">
        <v>200</v>
      </c>
      <c r="D165" s="7">
        <v>2008</v>
      </c>
      <c r="E165" s="8">
        <v>134</v>
      </c>
      <c r="F165" s="8">
        <v>5.07</v>
      </c>
      <c r="G165" s="8">
        <v>13.8</v>
      </c>
      <c r="H165" s="8">
        <v>29.3</v>
      </c>
      <c r="I165" s="8">
        <f t="shared" ref="I165" si="30">SUM(H165*4)+(G165*9)+(F165*4)</f>
        <v>261.68</v>
      </c>
    </row>
    <row r="166" spans="2:9" ht="33" customHeight="1">
      <c r="B166" s="6" t="s">
        <v>56</v>
      </c>
      <c r="C166" s="7">
        <v>200</v>
      </c>
      <c r="D166" s="7">
        <v>2008</v>
      </c>
      <c r="E166" s="8">
        <v>442</v>
      </c>
      <c r="F166" s="8">
        <v>1</v>
      </c>
      <c r="G166" s="8">
        <v>0.2</v>
      </c>
      <c r="H166" s="8">
        <v>18</v>
      </c>
      <c r="I166" s="8">
        <f t="shared" si="29"/>
        <v>77.8</v>
      </c>
    </row>
    <row r="167" spans="2:9" ht="36.75" customHeight="1">
      <c r="B167" s="6" t="s">
        <v>22</v>
      </c>
      <c r="C167" s="7">
        <v>40</v>
      </c>
      <c r="D167" s="7" t="s">
        <v>17</v>
      </c>
      <c r="E167" s="8" t="s">
        <v>17</v>
      </c>
      <c r="F167" s="8">
        <v>3.2</v>
      </c>
      <c r="G167" s="8">
        <v>1.7</v>
      </c>
      <c r="H167" s="8">
        <v>20.399999999999999</v>
      </c>
      <c r="I167" s="8">
        <f t="shared" si="29"/>
        <v>109.69999999999999</v>
      </c>
    </row>
    <row r="168" spans="2:9" ht="33.75" customHeight="1">
      <c r="B168" s="6" t="s">
        <v>16</v>
      </c>
      <c r="C168" s="7">
        <v>60</v>
      </c>
      <c r="D168" s="7" t="s">
        <v>17</v>
      </c>
      <c r="E168" s="8" t="s">
        <v>17</v>
      </c>
      <c r="F168" s="8">
        <v>4.3499999999999996</v>
      </c>
      <c r="G168" s="8">
        <v>1.65</v>
      </c>
      <c r="H168" s="8">
        <v>27.9</v>
      </c>
      <c r="I168" s="8">
        <f t="shared" si="29"/>
        <v>143.85</v>
      </c>
    </row>
    <row r="169" spans="2:9" ht="36" customHeight="1">
      <c r="B169" s="6" t="s">
        <v>57</v>
      </c>
      <c r="C169" s="7" t="s">
        <v>25</v>
      </c>
      <c r="D169" s="7" t="s">
        <v>17</v>
      </c>
      <c r="E169" s="8" t="s">
        <v>17</v>
      </c>
      <c r="F169" s="8">
        <v>3.7</v>
      </c>
      <c r="G169" s="8">
        <v>2.5</v>
      </c>
      <c r="H169" s="8">
        <v>4.9000000000000004</v>
      </c>
      <c r="I169" s="8">
        <f t="shared" ref="I169" si="31">SUM(H169*4)+(G169*9)+(F169*4)</f>
        <v>56.900000000000006</v>
      </c>
    </row>
    <row r="170" spans="2:9" ht="36" customHeight="1">
      <c r="B170" s="6" t="s">
        <v>18</v>
      </c>
      <c r="C170" s="7">
        <v>100</v>
      </c>
      <c r="D170" s="7" t="s">
        <v>17</v>
      </c>
      <c r="E170" s="8" t="s">
        <v>17</v>
      </c>
      <c r="F170" s="8">
        <v>0.4</v>
      </c>
      <c r="G170" s="8">
        <v>0.4</v>
      </c>
      <c r="H170" s="8">
        <v>9.8000000000000007</v>
      </c>
      <c r="I170" s="8">
        <f t="shared" si="29"/>
        <v>44.400000000000006</v>
      </c>
    </row>
    <row r="171" spans="2:9" ht="33" hidden="1" customHeight="1">
      <c r="B171" s="6"/>
      <c r="C171" s="7"/>
      <c r="D171" s="7"/>
      <c r="E171" s="8"/>
      <c r="F171" s="8"/>
      <c r="G171" s="8"/>
      <c r="H171" s="8"/>
      <c r="I171" s="8"/>
    </row>
    <row r="172" spans="2:9" ht="33" hidden="1" customHeight="1">
      <c r="B172" s="6"/>
      <c r="C172" s="7"/>
      <c r="D172" s="7"/>
      <c r="E172" s="8"/>
      <c r="F172" s="8"/>
      <c r="G172" s="8"/>
      <c r="H172" s="8"/>
      <c r="I172" s="8">
        <f t="shared" ref="I172" si="32">SUM(H172*4)+(G172*9)+(F172*4)</f>
        <v>0</v>
      </c>
    </row>
    <row r="173" spans="2:9" s="2" customFormat="1" ht="35.25" customHeight="1">
      <c r="B173" s="22" t="s">
        <v>106</v>
      </c>
      <c r="C173" s="5">
        <v>1195</v>
      </c>
      <c r="D173" s="25"/>
      <c r="E173" s="26"/>
      <c r="F173" s="9">
        <f>SUM(F162:F172)</f>
        <v>47.780000000000008</v>
      </c>
      <c r="G173" s="9">
        <f>SUM(G162:G172)</f>
        <v>49.95</v>
      </c>
      <c r="H173" s="9">
        <f>SUM(H162:H172)</f>
        <v>143.50000000000003</v>
      </c>
      <c r="I173" s="9">
        <f>SUM(I162:I172)</f>
        <v>1214.67</v>
      </c>
    </row>
    <row r="174" spans="2:9" s="2" customFormat="1" ht="43.5" customHeight="1">
      <c r="B174" s="37" t="s">
        <v>15</v>
      </c>
      <c r="C174" s="38"/>
      <c r="D174" s="38"/>
      <c r="E174" s="39"/>
      <c r="F174" s="9">
        <f>F173+F159+F148+F136+F123+F110+F97+F85+F70+F57+F43+F32</f>
        <v>526.42000000000007</v>
      </c>
      <c r="G174" s="9">
        <f>G173+G159+G148+G136+G123+G110+G97+G85+G70+G57+G43+G32</f>
        <v>524.08000000000004</v>
      </c>
      <c r="H174" s="9">
        <f>H173+H159+H148+H136+H123+H110+H97+H85+H70+H57+H43+H32</f>
        <v>1899.0300000000002</v>
      </c>
      <c r="I174" s="9">
        <f>I173+I159+I148+I136+I123+I110+I97+I85+I70+I57+I43+I32</f>
        <v>14418.519999999999</v>
      </c>
    </row>
    <row r="175" spans="2:9" s="2" customFormat="1" ht="43.5" customHeight="1">
      <c r="B175" s="37" t="s">
        <v>47</v>
      </c>
      <c r="C175" s="38"/>
      <c r="D175" s="38"/>
      <c r="E175" s="39"/>
      <c r="F175" s="9">
        <v>43.87</v>
      </c>
      <c r="G175" s="9">
        <v>43.67</v>
      </c>
      <c r="H175" s="9">
        <v>158.25</v>
      </c>
      <c r="I175" s="9">
        <v>1201.54</v>
      </c>
    </row>
    <row r="176" spans="2:9" s="2" customFormat="1" ht="43.5" customHeight="1">
      <c r="B176" s="37" t="s">
        <v>48</v>
      </c>
      <c r="C176" s="38"/>
      <c r="D176" s="38"/>
      <c r="E176" s="39"/>
      <c r="F176" s="9">
        <v>1.1000000000000001</v>
      </c>
      <c r="G176" s="9">
        <v>1.1000000000000001</v>
      </c>
      <c r="H176" s="9">
        <v>4</v>
      </c>
      <c r="I176" s="9"/>
    </row>
    <row r="177" spans="2:14" ht="18.75">
      <c r="B177" s="12"/>
      <c r="C177" s="12"/>
      <c r="D177" s="12"/>
      <c r="E177" s="12"/>
      <c r="F177" s="12"/>
      <c r="G177" s="12"/>
      <c r="H177" s="12"/>
      <c r="I177" s="12"/>
    </row>
    <row r="178" spans="2:14" ht="36.75" customHeight="1">
      <c r="B178" s="36" t="s">
        <v>77</v>
      </c>
      <c r="C178" s="36"/>
      <c r="D178" s="36"/>
      <c r="E178" s="36"/>
      <c r="F178" s="36"/>
      <c r="G178" s="36"/>
      <c r="H178" s="36"/>
      <c r="I178" s="36"/>
      <c r="J178" s="36"/>
      <c r="K178" s="14"/>
      <c r="L178" s="14"/>
      <c r="M178" s="14"/>
      <c r="N178" s="14"/>
    </row>
    <row r="179" spans="2:14" ht="3.75" customHeight="1">
      <c r="B179" s="12"/>
      <c r="C179" s="12"/>
      <c r="D179" s="12"/>
      <c r="E179" s="12"/>
      <c r="F179" s="12"/>
      <c r="G179" s="12"/>
      <c r="H179" s="12"/>
      <c r="I179" s="12"/>
    </row>
    <row r="180" spans="2:14" ht="18.75">
      <c r="B180" s="12" t="s">
        <v>38</v>
      </c>
      <c r="C180" s="12"/>
      <c r="D180" s="12"/>
      <c r="E180" s="12"/>
      <c r="F180" s="12"/>
      <c r="G180" s="12"/>
      <c r="H180" s="12"/>
      <c r="I180" s="12"/>
    </row>
    <row r="181" spans="2:14" ht="4.5" customHeight="1">
      <c r="B181" s="12"/>
      <c r="C181" s="12"/>
      <c r="D181" s="12"/>
      <c r="E181" s="12"/>
      <c r="F181" s="12"/>
      <c r="G181" s="12"/>
      <c r="H181" s="12"/>
      <c r="I181" s="12"/>
    </row>
    <row r="182" spans="2:14" ht="18.75">
      <c r="B182" s="12" t="s">
        <v>39</v>
      </c>
      <c r="C182" s="12"/>
      <c r="D182" s="12"/>
      <c r="E182" s="12"/>
      <c r="F182" s="12"/>
      <c r="G182" s="12"/>
      <c r="H182" s="12"/>
      <c r="I182" s="12"/>
    </row>
    <row r="183" spans="2:14" ht="6" customHeight="1">
      <c r="B183" s="12"/>
      <c r="C183" s="12"/>
      <c r="D183" s="12"/>
      <c r="E183" s="12"/>
      <c r="F183" s="12"/>
      <c r="G183" s="12"/>
      <c r="H183" s="12"/>
      <c r="I183" s="12"/>
    </row>
    <row r="184" spans="2:14" s="23" customFormat="1" ht="18" customHeight="1">
      <c r="B184" s="12" t="s">
        <v>107</v>
      </c>
    </row>
    <row r="185" spans="2:14" s="24" customFormat="1" ht="18.75">
      <c r="B185" s="24" t="s">
        <v>113</v>
      </c>
    </row>
  </sheetData>
  <mergeCells count="54">
    <mergeCell ref="D159:E159"/>
    <mergeCell ref="D173:E173"/>
    <mergeCell ref="B161:I161"/>
    <mergeCell ref="B178:J178"/>
    <mergeCell ref="B175:E175"/>
    <mergeCell ref="B176:E176"/>
    <mergeCell ref="B174:E174"/>
    <mergeCell ref="B160:I160"/>
    <mergeCell ref="B12:I12"/>
    <mergeCell ref="B13:I13"/>
    <mergeCell ref="B14:I14"/>
    <mergeCell ref="F17:I17"/>
    <mergeCell ref="B17:B18"/>
    <mergeCell ref="E17:E18"/>
    <mergeCell ref="B15:I15"/>
    <mergeCell ref="H4:J4"/>
    <mergeCell ref="H6:J6"/>
    <mergeCell ref="D85:E85"/>
    <mergeCell ref="D97:E97"/>
    <mergeCell ref="D123:E123"/>
    <mergeCell ref="B111:I111"/>
    <mergeCell ref="D110:E110"/>
    <mergeCell ref="B112:I112"/>
    <mergeCell ref="B87:I87"/>
    <mergeCell ref="B98:I98"/>
    <mergeCell ref="B99:I99"/>
    <mergeCell ref="B59:I59"/>
    <mergeCell ref="B71:I71"/>
    <mergeCell ref="B72:I72"/>
    <mergeCell ref="B86:I86"/>
    <mergeCell ref="D70:E70"/>
    <mergeCell ref="H7:J7"/>
    <mergeCell ref="F5:J5"/>
    <mergeCell ref="H9:J9"/>
    <mergeCell ref="B124:I124"/>
    <mergeCell ref="B44:I44"/>
    <mergeCell ref="B45:I45"/>
    <mergeCell ref="B58:I58"/>
    <mergeCell ref="D57:E57"/>
    <mergeCell ref="C17:C18"/>
    <mergeCell ref="D17:D18"/>
    <mergeCell ref="B33:I33"/>
    <mergeCell ref="B34:I34"/>
    <mergeCell ref="D32:E32"/>
    <mergeCell ref="D43:E43"/>
    <mergeCell ref="B19:I19"/>
    <mergeCell ref="B20:I20"/>
    <mergeCell ref="D148:E148"/>
    <mergeCell ref="B138:I138"/>
    <mergeCell ref="B149:I149"/>
    <mergeCell ref="B150:I150"/>
    <mergeCell ref="B125:I125"/>
    <mergeCell ref="B137:I137"/>
    <mergeCell ref="D136:E136"/>
  </mergeCells>
  <pageMargins left="0.39370078740157483" right="0.19685039370078741" top="0.19685039370078741" bottom="0.59055118110236227" header="0.31496062992125984" footer="0.31496062992125984"/>
  <pageSetup paperSize="9" scale="6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Админ</cp:lastModifiedBy>
  <cp:lastPrinted>2023-01-10T21:07:50Z</cp:lastPrinted>
  <dcterms:created xsi:type="dcterms:W3CDTF">2020-05-05T17:35:04Z</dcterms:created>
  <dcterms:modified xsi:type="dcterms:W3CDTF">2023-08-03T11:46:38Z</dcterms:modified>
</cp:coreProperties>
</file>