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475" windowHeight="9705"/>
  </bookViews>
  <sheets>
    <sheet name="Лист1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<sst xmlns="http://schemas.openxmlformats.org/spreadsheetml/2006/main" count="26" uniqueCount="26">
  <si>
    <t>Приложение 1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</si>
  <si>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</si>
  <si>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</si>
  <si>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r>
      <rPr>
        <sz val="12"/>
        <color indexed="8"/>
        <rFont val="Times New Roman"/>
        <charset val="204"/>
      </rPr>
      <t>Заказчиком было направлены запросы о предоставлении ценовой информации</t>
    </r>
    <r>
      <rPr>
        <sz val="12"/>
        <color indexed="8"/>
        <rFont val="Times New Roman"/>
        <charset val="204"/>
      </rPr>
      <t xml:space="preserve"> 5-ти исполнителям</t>
    </r>
    <r>
      <rPr>
        <sz val="12"/>
        <color indexed="8"/>
        <rFont val="Times New Roman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</si>
  <si>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исполнителей.</t>
  </si>
  <si>
    <t>№ п/п</t>
  </si>
  <si>
    <t>Наименование товара (работы, услуги)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</si>
  <si>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</si>
  <si>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</si>
  <si>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charset val="204"/>
      </rPr>
      <t>n</t>
    </r>
    <r>
      <rPr>
        <b/>
        <sz val="10"/>
        <color indexed="8"/>
        <rFont val="Times New Roman"/>
        <charset val="204"/>
      </rPr>
      <t xml:space="preserve"> - кол-во значений, используемых в расчете</t>
    </r>
  </si>
  <si>
    <t>Определение однородности совокупности значений выявленных цен</t>
  </si>
  <si>
    <t xml:space="preserve">           , тыс. руб. </t>
  </si>
  <si>
    <t xml:space="preserve">ИЦИ №1    </t>
  </si>
  <si>
    <t xml:space="preserve">ИЦИ №2       </t>
  </si>
  <si>
    <t xml:space="preserve">ИЦИ №3       </t>
  </si>
  <si>
    <t>ИЦИ №4</t>
  </si>
  <si>
    <t>ИЦИ №5</t>
  </si>
  <si>
    <t>&lt;ц&gt; - средн. арифм. величина цены единицы прод-ции, руб.</t>
  </si>
  <si>
    <t>Среднее квадратичное отклонение</t>
  </si>
  <si>
    <r>
      <rPr>
        <b/>
        <sz val="10"/>
        <color indexed="8"/>
        <rFont val="Times New Roman"/>
        <charset val="204"/>
      </rPr>
      <t xml:space="preserve">V - коэф-нт вариации </t>
    </r>
    <r>
      <rPr>
        <i/>
        <sz val="10"/>
        <color indexed="10"/>
        <rFont val="Times New Roman"/>
        <charset val="204"/>
      </rPr>
      <t>(не должен превышать 33%)</t>
    </r>
  </si>
  <si>
    <t>8=3+4+5+6+7</t>
  </si>
  <si>
    <t>10 = кол-во ответов ИЦИ</t>
  </si>
  <si>
    <t>11=          /10</t>
  </si>
  <si>
    <t>13=8*9/10</t>
  </si>
  <si>
    <t>Разработка и согласование проектов УУТЭ</t>
  </si>
  <si>
    <t xml:space="preserve">Начальная (максимальная) цена контракта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</si>
</sst>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-* #\.##0.00_-;\-* #\.##0.00_-;_-* &quot;-&quot;??_-;_-@_-"/>
    <numFmt numFmtId="177" formatCode="_-* #\ ##0.00\ &quot;₽&quot;_-;\-* #\ ##0.00\ &quot;₽&quot;_-;_-* &quot;-&quot;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#\ ##0.00"/>
  </numFmts>
  <fonts count="31">
    <font>
      <sz val="11"/>
      <color theme="1"/>
      <name val="Calibri"/>
      <charset val="204"/>
      <scheme val="minor"/>
    </font>
    <font>
      <b/>
      <sz val="11"/>
      <color indexed="8"/>
      <name val="Times New Roman"/>
      <charset val="204"/>
    </font>
    <font>
      <b/>
      <sz val="11"/>
      <color indexed="10"/>
      <name val="Times New Roman"/>
      <charset val="204"/>
    </font>
    <font>
      <sz val="12"/>
      <color indexed="8"/>
      <name val="Times New Roman"/>
      <charset val="204"/>
    </font>
    <font>
      <sz val="11"/>
      <color indexed="8"/>
      <name val="Times New Roman"/>
      <charset val="204"/>
    </font>
    <font>
      <b/>
      <sz val="10"/>
      <color indexed="8"/>
      <name val="Times New Roman"/>
      <charset val="204"/>
    </font>
    <font>
      <b/>
      <i/>
      <sz val="10"/>
      <color indexed="8"/>
      <name val="Times New Roman"/>
      <charset val="204"/>
    </font>
    <font>
      <sz val="11"/>
      <color theme="1"/>
      <name val="Times New Roman"/>
      <charset val="204"/>
    </font>
    <font>
      <sz val="10"/>
      <color indexed="8"/>
      <name val="Times New Roman"/>
      <charset val="204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i/>
      <sz val="10"/>
      <color indexed="10"/>
      <name val="Times New Roman"/>
      <charset val="204"/>
    </font>
    <font>
      <b/>
      <sz val="12"/>
      <color indexed="8"/>
      <name val="Times New Roman"/>
      <charset val="20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9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/>
    <xf numFmtId="9" fontId="9" fillId="0" borderId="0" applyFont="0" applyFill="0" applyBorder="0" applyAlignment="0" applyProtection="0">
      <alignment vertical="center"/>
    </xf>
    <xf numFmtId="178" fontId="9" fillId="0" borderId="0" applyFont="0" applyFill="0" applyBorder="0" applyAlignment="0" applyProtection="0">
      <alignment vertical="center"/>
    </xf>
    <xf numFmtId="179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3" borderId="9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0" borderId="10" applyNumberFormat="0" applyFill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4" borderId="12" applyNumberFormat="0" applyAlignment="0" applyProtection="0">
      <alignment vertical="center"/>
    </xf>
    <xf numFmtId="0" fontId="19" fillId="5" borderId="13" applyNumberFormat="0" applyAlignment="0" applyProtection="0">
      <alignment vertical="center"/>
    </xf>
    <xf numFmtId="0" fontId="20" fillId="5" borderId="12" applyNumberFormat="0" applyAlignment="0" applyProtection="0">
      <alignment vertical="center"/>
    </xf>
    <xf numFmtId="0" fontId="21" fillId="6" borderId="14" applyNumberFormat="0" applyAlignment="0" applyProtection="0">
      <alignment vertical="center"/>
    </xf>
    <xf numFmtId="0" fontId="22" fillId="0" borderId="15" applyNumberFormat="0" applyFill="0" applyAlignment="0" applyProtection="0">
      <alignment vertical="center"/>
    </xf>
    <xf numFmtId="0" fontId="23" fillId="0" borderId="16" applyNumberFormat="0" applyFill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</cellStyleXfs>
  <cellXfs count="37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Alignment="1">
      <alignment vertical="center" wrapText="1"/>
    </xf>
    <xf numFmtId="180" fontId="4" fillId="0" borderId="0" xfId="0" applyNumberFormat="1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180" fontId="5" fillId="2" borderId="1" xfId="0" applyNumberFormat="1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4" fillId="0" borderId="5" xfId="0" applyFont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180" fontId="5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top" wrapText="1"/>
    </xf>
    <xf numFmtId="180" fontId="5" fillId="2" borderId="6" xfId="0" applyNumberFormat="1" applyFont="1" applyFill="1" applyBorder="1" applyAlignment="1">
      <alignment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7" fillId="0" borderId="5" xfId="0" applyFont="1" applyBorder="1" applyAlignment="1">
      <alignment wrapText="1"/>
    </xf>
    <xf numFmtId="2" fontId="6" fillId="2" borderId="5" xfId="0" applyNumberFormat="1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180" fontId="8" fillId="0" borderId="5" xfId="0" applyNumberFormat="1" applyFont="1" applyFill="1" applyBorder="1" applyAlignment="1">
      <alignment horizontal="center" vertical="center" wrapText="1"/>
    </xf>
    <xf numFmtId="10" fontId="8" fillId="0" borderId="5" xfId="0" applyNumberFormat="1" applyFont="1" applyFill="1" applyBorder="1" applyAlignment="1">
      <alignment horizontal="center" vertical="center" wrapText="1"/>
    </xf>
    <xf numFmtId="180" fontId="8" fillId="2" borderId="5" xfId="0" applyNumberFormat="1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right" vertical="center" wrapText="1"/>
    </xf>
    <xf numFmtId="0" fontId="1" fillId="0" borderId="3" xfId="0" applyFont="1" applyBorder="1" applyAlignment="1">
      <alignment horizontal="right" vertical="center" wrapText="1"/>
    </xf>
    <xf numFmtId="0" fontId="1" fillId="0" borderId="4" xfId="0" applyFont="1" applyBorder="1" applyAlignment="1">
      <alignment horizontal="right" vertical="center" wrapText="1"/>
    </xf>
    <xf numFmtId="180" fontId="5" fillId="2" borderId="5" xfId="0" applyNumberFormat="1" applyFont="1" applyFill="1" applyBorder="1" applyAlignment="1">
      <alignment horizontal="center" vertical="center" wrapText="1"/>
    </xf>
    <xf numFmtId="2" fontId="0" fillId="0" borderId="0" xfId="2" applyNumberFormat="1" applyFont="1" applyBorder="1"/>
    <xf numFmtId="2" fontId="0" fillId="0" borderId="0" xfId="0" applyNumberFormat="1"/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7</xdr:col>
      <xdr:colOff>123825</xdr:colOff>
      <xdr:row>7</xdr:row>
      <xdr:rowOff>361950</xdr:rowOff>
    </xdr:from>
    <xdr:to>
      <xdr:col>7</xdr:col>
      <xdr:colOff>828675</xdr:colOff>
      <xdr:row>7</xdr:row>
      <xdr:rowOff>904875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6289675" y="1714500"/>
          <a:ext cx="704850" cy="542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9525</xdr:colOff>
      <xdr:row>7</xdr:row>
      <xdr:rowOff>247651</xdr:rowOff>
    </xdr:from>
    <xdr:to>
      <xdr:col>14</xdr:col>
      <xdr:colOff>0</xdr:colOff>
      <xdr:row>7</xdr:row>
      <xdr:rowOff>895351</xdr:rowOff>
    </xdr:to>
    <xdr:pic>
      <xdr:nvPicPr>
        <xdr:cNvPr id="3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>
        <a:xfrm>
          <a:off x="10775950" y="1600200"/>
          <a:ext cx="1057275" cy="647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28575</xdr:colOff>
      <xdr:row>7</xdr:row>
      <xdr:rowOff>514350</xdr:rowOff>
    </xdr:from>
    <xdr:to>
      <xdr:col>11</xdr:col>
      <xdr:colOff>609600</xdr:colOff>
      <xdr:row>8</xdr:row>
      <xdr:rowOff>0</xdr:rowOff>
    </xdr:to>
    <xdr:pic>
      <xdr:nvPicPr>
        <xdr:cNvPr id="4" name="Picture 21" descr="C:\Temp\KClipboardExport\sssqsznq.gif"/>
        <xdr:cNvPicPr>
          <a:picLocks noChangeAspect="1" noChangeArrowheads="1"/>
        </xdr:cNvPicPr>
      </xdr:nvPicPr>
      <xdr:blipFill>
        <a:blip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004300" y="1866900"/>
          <a:ext cx="581025" cy="619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238125</xdr:colOff>
      <xdr:row>7</xdr:row>
      <xdr:rowOff>714375</xdr:rowOff>
    </xdr:from>
    <xdr:to>
      <xdr:col>12</xdr:col>
      <xdr:colOff>990600</xdr:colOff>
      <xdr:row>7</xdr:row>
      <xdr:rowOff>1076325</xdr:rowOff>
    </xdr:to>
    <xdr:pic>
      <xdr:nvPicPr>
        <xdr:cNvPr id="5" name="Picture 19" descr="C:\Temp\KClipboardExport\8c4wnzhy.gif"/>
        <xdr:cNvPicPr>
          <a:picLocks noChangeAspect="1" noChangeArrowheads="1"/>
        </xdr:cNvPicPr>
      </xdr:nvPicPr>
      <xdr:blipFill>
        <a:blip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9899650" y="2066925"/>
          <a:ext cx="7524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238125</xdr:colOff>
      <xdr:row>8</xdr:row>
      <xdr:rowOff>285750</xdr:rowOff>
    </xdr:from>
    <xdr:to>
      <xdr:col>10</xdr:col>
      <xdr:colOff>590550</xdr:colOff>
      <xdr:row>8</xdr:row>
      <xdr:rowOff>590550</xdr:rowOff>
    </xdr:to>
    <xdr:pic>
      <xdr:nvPicPr>
        <xdr:cNvPr id="6" name="Рисунок 1" descr="C:\Temp\KClipboardExport\l41eo45a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>
        <a:xfrm>
          <a:off x="8442325" y="2771775"/>
          <a:ext cx="35242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6</xdr:row>
      <xdr:rowOff>238125</xdr:rowOff>
    </xdr:from>
    <xdr:to>
      <xdr:col>13</xdr:col>
      <xdr:colOff>609600</xdr:colOff>
      <xdr:row>7</xdr:row>
      <xdr:rowOff>47625</xdr:rowOff>
    </xdr:to>
    <xdr:pic>
      <xdr:nvPicPr>
        <xdr:cNvPr id="7" name="Picture 1" descr="C:\Temp\KClipboardExport\7d4qbwfz.gif"/>
        <xdr:cNvPicPr>
          <a:picLocks noChangeAspect="1" noChangeArrowheads="1"/>
        </xdr:cNvPicPr>
      </xdr:nvPicPr>
      <xdr:blipFill>
        <a:blip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>
        <a:xfrm>
          <a:off x="10814050" y="1352550"/>
          <a:ext cx="561975" cy="47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95250</xdr:colOff>
      <xdr:row>10</xdr:row>
      <xdr:rowOff>9525</xdr:rowOff>
    </xdr:from>
    <xdr:to>
      <xdr:col>12</xdr:col>
      <xdr:colOff>609600</xdr:colOff>
      <xdr:row>11</xdr:row>
      <xdr:rowOff>85725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>
        <a:xfrm>
          <a:off x="9756775" y="3562350"/>
          <a:ext cx="5143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N18"/>
  <sheetViews>
    <sheetView tabSelected="1" view="pageLayout" zoomScaleNormal="100" topLeftCell="B2" workbookViewId="0">
      <selection activeCell="D14" sqref="D14"/>
    </sheetView>
  </sheetViews>
  <sheetFormatPr defaultColWidth="9" defaultRowHeight="15"/>
  <cols>
    <col min="1" max="1" width="10.2857142857143" customWidth="1"/>
    <col min="2" max="2" width="26.1904761904762" customWidth="1"/>
    <col min="3" max="3" width="11.8571428571429" customWidth="1"/>
    <col min="4" max="4" width="10.5714285714286" customWidth="1"/>
    <col min="5" max="5" width="11" customWidth="1"/>
    <col min="6" max="6" width="12" customWidth="1"/>
    <col min="7" max="7" width="10.5714285714286" customWidth="1"/>
    <col min="8" max="8" width="12.5714285714286" customWidth="1"/>
    <col min="11" max="11" width="11.5714285714286" customWidth="1"/>
    <col min="12" max="12" width="10.2857142857143" customWidth="1"/>
    <col min="13" max="13" width="16.5714285714286" customWidth="1"/>
    <col min="14" max="14" width="16" customWidth="1"/>
  </cols>
  <sheetData>
    <row r="1" spans="1:14">
      <c r="L1" s="1" t="s">
        <v>0</v>
      </c>
      <c r="M1" s="1"/>
      <c r="N1" s="1"/>
    </row>
    <row r="2" spans="1:14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ht="15.75" spans="1:14">
      <c r="A4" s="4" t="s">
        <v>3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  <c r="N4" s="4"/>
    </row>
    <row r="5" ht="15.75" spans="1:14">
      <c r="A5" s="4" t="s">
        <v>4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</row>
    <row r="6" spans="1:14">
      <c r="A6" s="5"/>
      <c r="B6" s="5"/>
      <c r="C6" s="5"/>
      <c r="D6" s="5"/>
      <c r="E6" s="5"/>
      <c r="F6" s="5"/>
      <c r="G6" s="5"/>
      <c r="H6" s="5"/>
      <c r="I6" s="5"/>
      <c r="J6" s="5"/>
      <c r="K6" s="6"/>
      <c r="L6" s="5"/>
      <c r="M6" s="5"/>
      <c r="N6" s="6"/>
    </row>
    <row r="7" spans="1:14">
      <c r="A7" s="7" t="s">
        <v>5</v>
      </c>
      <c r="B7" s="8" t="s">
        <v>6</v>
      </c>
      <c r="C7" s="9" t="s">
        <v>7</v>
      </c>
      <c r="D7" s="10"/>
      <c r="E7" s="10"/>
      <c r="F7" s="10"/>
      <c r="G7" s="10"/>
      <c r="H7" s="11"/>
      <c r="I7" s="8" t="s">
        <v>8</v>
      </c>
      <c r="J7" s="8" t="s">
        <v>9</v>
      </c>
      <c r="K7" s="12" t="s">
        <v>10</v>
      </c>
      <c r="L7" s="12"/>
      <c r="M7" s="12"/>
      <c r="N7" s="13" t="s">
        <v>11</v>
      </c>
    </row>
    <row r="8" ht="89.25" spans="1:14">
      <c r="A8" s="14"/>
      <c r="B8" s="15"/>
      <c r="C8" s="8" t="s">
        <v>12</v>
      </c>
      <c r="D8" s="8" t="s">
        <v>13</v>
      </c>
      <c r="E8" s="8" t="s">
        <v>14</v>
      </c>
      <c r="F8" s="8" t="s">
        <v>15</v>
      </c>
      <c r="G8" s="8" t="s">
        <v>16</v>
      </c>
      <c r="H8" s="16"/>
      <c r="I8" s="17"/>
      <c r="J8" s="17"/>
      <c r="K8" s="18" t="s">
        <v>17</v>
      </c>
      <c r="L8" s="19" t="s">
        <v>18</v>
      </c>
      <c r="M8" s="19" t="s">
        <v>19</v>
      </c>
      <c r="N8" s="20"/>
    </row>
    <row r="9" ht="54" spans="1:14">
      <c r="A9" s="21">
        <v>1</v>
      </c>
      <c r="B9" s="22">
        <v>2</v>
      </c>
      <c r="C9" s="21">
        <v>3</v>
      </c>
      <c r="D9" s="21">
        <v>4</v>
      </c>
      <c r="E9" s="21">
        <v>5</v>
      </c>
      <c r="F9" s="21">
        <v>6</v>
      </c>
      <c r="G9" s="21">
        <v>7</v>
      </c>
      <c r="H9" s="21" t="s">
        <v>20</v>
      </c>
      <c r="I9" s="21">
        <v>9</v>
      </c>
      <c r="J9" s="21" t="s">
        <v>21</v>
      </c>
      <c r="K9" s="23" t="s">
        <v>22</v>
      </c>
      <c r="L9" s="23">
        <v>12</v>
      </c>
      <c r="M9" s="23">
        <v>13</v>
      </c>
      <c r="N9" s="21" t="s">
        <v>23</v>
      </c>
    </row>
    <row r="10" ht="30" spans="1:14">
      <c r="A10" s="24">
        <v>1</v>
      </c>
      <c r="B10" s="25" t="s">
        <v>24</v>
      </c>
      <c r="C10" s="12">
        <v>150000</v>
      </c>
      <c r="D10" s="12">
        <v>147724</v>
      </c>
      <c r="E10" s="12">
        <v>152000</v>
      </c>
      <c r="F10" s="26"/>
      <c r="G10" s="26"/>
      <c r="H10" s="12">
        <f>C10+D10+E10+F10+G10</f>
        <v>449724</v>
      </c>
      <c r="I10" s="27">
        <v>2</v>
      </c>
      <c r="J10" s="21">
        <v>3</v>
      </c>
      <c r="K10" s="28">
        <f>AVERAGE(C10:G10)</f>
        <v>149908</v>
      </c>
      <c r="L10" s="28">
        <f>STDEV(C10:G10)</f>
        <v>2139.48404995223</v>
      </c>
      <c r="M10" s="29">
        <f>L10/K10</f>
        <v>0.0142719804810432</v>
      </c>
      <c r="N10" s="30">
        <f>MIN(C10:E10)*I10</f>
        <v>295448</v>
      </c>
    </row>
    <row r="11" spans="1:14">
      <c r="A11" s="31" t="s">
        <v>25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3"/>
      <c r="N11" s="34">
        <f>SUM(N10:N10)</f>
        <v>295448</v>
      </c>
    </row>
    <row r="12" spans="1:14">
      <c r="A12" s="5"/>
      <c r="B12" s="5"/>
      <c r="C12" s="5"/>
      <c r="D12" s="5"/>
      <c r="E12" s="5"/>
      <c r="F12" s="5"/>
      <c r="G12" s="5"/>
      <c r="H12" s="5"/>
      <c r="I12" s="5"/>
      <c r="J12" s="5"/>
      <c r="K12" s="6"/>
      <c r="L12" s="5"/>
      <c r="M12" s="5"/>
      <c r="N12" s="6"/>
    </row>
    <row r="14" spans="1:14">
      <c r="B14" s="35"/>
      <c r="C14" s="36"/>
      <c r="D14" s="36"/>
      <c r="E14" s="36"/>
      <c r="F14" s="36"/>
    </row>
    <row r="15" spans="1:14">
      <c r="B15" s="35"/>
      <c r="C15" s="36"/>
      <c r="D15" s="36"/>
      <c r="E15" s="36"/>
      <c r="F15" s="36"/>
      <c r="G15" s="36"/>
      <c r="H15" s="36"/>
    </row>
    <row r="16" spans="1:14">
      <c r="B16" s="35"/>
      <c r="C16" s="36"/>
      <c r="D16" s="36"/>
      <c r="E16" s="36"/>
      <c r="F16" s="36"/>
      <c r="G16" s="36"/>
      <c r="H16" s="36"/>
    </row>
    <row r="17" spans="2:8">
      <c r="B17" s="35"/>
      <c r="C17" s="36"/>
      <c r="D17" s="36"/>
      <c r="E17" s="36"/>
      <c r="F17" s="36"/>
      <c r="G17" s="36"/>
      <c r="H17" s="36"/>
    </row>
    <row r="18" spans="2:8">
      <c r="C18" s="36"/>
      <c r="D18" s="36"/>
      <c r="E18" s="36"/>
    </row>
  </sheetData>
  <mergeCells count="12">
    <mergeCell ref="L1:N1"/>
    <mergeCell ref="A2:N2"/>
    <mergeCell ref="A3:N3"/>
    <mergeCell ref="A4:N4"/>
    <mergeCell ref="A5:N5"/>
    <mergeCell ref="C7:H7"/>
    <mergeCell ref="K7:M7"/>
    <mergeCell ref="A11:L11"/>
    <mergeCell ref="A7:A8"/>
    <mergeCell ref="B7:B8"/>
    <mergeCell ref="I7:I8"/>
    <mergeCell ref="J7:J8"/>
  </mergeCells>
  <pageMargins left="0.31496062992126" right="0" top="0.551181102362205" bottom="0.354330708661417" header="0" footer="0"/>
  <pageSetup paperSize="9" scale="80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SPecialiST RePack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Кузьмина Ирина Николаевна</dc:creator>
  <cp:lastModifiedBy>Виктория Иванычева</cp:lastModifiedBy>
  <dcterms:created xsi:type="dcterms:W3CDTF">2016-09-26T13:34:00Z</dcterms:created>
  <cp:lastPrinted>2023-09-20T12:02:00Z</cp:lastPrinted>
  <dcterms:modified xsi:type="dcterms:W3CDTF">2026-07-16T12:07:10Z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7D5867F401934A30AA614FF94D88895E_13</vt:lpwstr>
  </property>
  <property fmtid="{D5CDD505-2E9C-101B-9397-08002B2CF9AE}" pid="3" name="KSOProductBuildVer">
    <vt:lpwstr>1049-12.1.0.26880</vt:lpwstr>
  </property>
  <property fmtid="{D5CDD505-2E9C-101B-9397-08002B2CF9AE}" pid="4" name="CalculationRule">
    <vt:i4>0</vt:i4>
  </property>
</Properties>
</file>