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kolchitskaya\Desktop\РАБОЧАЯ\2026\Электронный магазин\Пробирки Мусина\"/>
    </mc:Choice>
  </mc:AlternateContent>
  <bookViews>
    <workbookView xWindow="0" yWindow="0" windowWidth="28800" windowHeight="11700"/>
  </bookViews>
  <sheets>
    <sheet name="ЛИСТ 1 НМЦк" sheetId="1" r:id="rId1"/>
  </sheets>
  <definedNames>
    <definedName name="_xlnm._FilterDatabase" localSheetId="0" hidden="1">'ЛИСТ 1 НМЦк'!$A$3:$P$6</definedName>
    <definedName name="_xlnm.Print_Area" localSheetId="0">'ЛИСТ 1 НМЦк'!$A$1:$P$10</definedName>
  </definedNames>
  <calcPr calcId="152511"/>
</workbook>
</file>

<file path=xl/calcChain.xml><?xml version="1.0" encoding="utf-8"?>
<calcChain xmlns="http://schemas.openxmlformats.org/spreadsheetml/2006/main">
  <c r="L5" i="1" l="1"/>
  <c r="N5" i="1" l="1"/>
  <c r="O5" i="1" s="1"/>
  <c r="I5" i="1" l="1"/>
  <c r="J5" i="1" s="1"/>
  <c r="K5" i="1" s="1"/>
  <c r="P5" i="1" l="1"/>
  <c r="P6" i="1" l="1"/>
  <c r="G6" i="1" s="1"/>
</calcChain>
</file>

<file path=xl/sharedStrings.xml><?xml version="1.0" encoding="utf-8"?>
<sst xmlns="http://schemas.openxmlformats.org/spreadsheetml/2006/main" count="24" uniqueCount="24">
  <si>
    <t>№ п/п</t>
  </si>
  <si>
    <t xml:space="preserve">Средняя арифметическая цена за единицу     &lt;ц&gt; </t>
  </si>
  <si>
    <t>Среднее квадратичное отклонение</t>
  </si>
  <si>
    <t>Ед.изм.</t>
  </si>
  <si>
    <t>Оценка однородности совокупности значений выявленных цен</t>
  </si>
  <si>
    <t>НДС, руб.</t>
  </si>
  <si>
    <t>НДС, %</t>
  </si>
  <si>
    <t>Ценовые предложения, цена за единицу  измерения, руб.без НДС</t>
  </si>
  <si>
    <t>Наименование товара</t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</si>
  <si>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(не должен превышать 33 %)</t>
    </r>
  </si>
  <si>
    <t>Цена указывается в российских рублях.</t>
  </si>
  <si>
    <t xml:space="preserve">Начальная цена единицы медицинского изделия, с НДС, руб. (НЦЕ=ЦЕМ) </t>
  </si>
  <si>
    <t>шт.</t>
  </si>
  <si>
    <t xml:space="preserve">Кол-во </t>
  </si>
  <si>
    <r>
      <rPr>
        <b/>
        <sz val="11"/>
        <rFont val="Times New Roman"/>
        <family val="1"/>
        <charset val="204"/>
      </rPr>
      <t>Расчет НМЦК (с учетом НДС) по формуле, где</t>
    </r>
    <r>
      <rPr>
        <sz val="11"/>
        <rFont val="Times New Roman"/>
        <family val="1"/>
        <charset val="204"/>
      </rPr>
      <t xml:space="preserve">          
n - количество позиций закупаемых медицинских изделий;
НЦЕi – начальная цена ед. i-й позиции мед.изделия;
НДС – налог на добавленную стоимость;
Vi - количество (объем) i-й позиции закупаемого мед.изделия.
</t>
    </r>
  </si>
  <si>
    <t>Обоснование цены контракта с единственным поставщиком</t>
  </si>
  <si>
    <t>В результате проведенного расчета ЦКЕП контракта составила:</t>
  </si>
  <si>
    <r>
      <t xml:space="preserve">При определении НМЦК контракта Заказчиком применяется Приказ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 </t>
    </r>
    <r>
      <rPr>
        <u/>
        <sz val="11"/>
        <rFont val="Times New Roman"/>
        <family val="1"/>
        <charset val="204"/>
      </rPr>
      <t>в соответствии с п. 6</t>
    </r>
    <r>
      <rPr>
        <sz val="11"/>
        <rFont val="Times New Roman"/>
        <family val="1"/>
        <charset val="204"/>
      </rPr>
      <t>. Используемый метод определения НМЦК: п.9 п.п а)  Приказа Министерства Здравоохранения РФ от 15.05.2020 г. N 450 н - метод сопоставимых рыночных цен (анализ рынка)</t>
    </r>
  </si>
  <si>
    <t xml:space="preserve">* в соответствии с  п. 18 Приказом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 </t>
  </si>
  <si>
    <t xml:space="preserve">Минимальное ценовое предложение без НДС (руб.)*
</t>
  </si>
  <si>
    <t>Пробирки вакуумные стерильные для стабилизации ДНК</t>
  </si>
  <si>
    <t>Поставщик № 1  исх. от 22.07.2026 №1191/01</t>
  </si>
  <si>
    <t>Поставщик № 2  исх. от 22.07.2026 №1192/01</t>
  </si>
  <si>
    <t>Поставщик № 3  исх.от 22.07.2026 г. №1194/01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</si>
</sst>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u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2">
    <xf numFmtId="0" fontId="0" fillId="0" borderId="0" xfId="0"/>
    <xf numFmtId="0" fontId="1" fillId="0" borderId="0" xfId="0" applyFont="1" applyFill="1"/>
    <xf numFmtId="0" fontId="6" fillId="0" borderId="0" xfId="0" applyFont="1" applyFill="1" applyAlignment="1">
      <alignment vertical="top"/>
    </xf>
    <xf numFmtId="0" fontId="6" fillId="0" borderId="0" xfId="0" applyFont="1" applyAlignment="1">
      <alignment wrapText="1"/>
    </xf>
    <xf numFmtId="0" fontId="6" fillId="0" borderId="0" xfId="0" applyFont="1" applyFill="1" applyAlignment="1">
      <alignment horizontal="center" vertical="top"/>
    </xf>
    <xf numFmtId="4" fontId="1" fillId="2" borderId="1" xfId="0" applyNumberFormat="1" applyFont="1" applyFill="1" applyBorder="1" applyAlignment="1">
      <alignment horizontal="center" vertical="center" wrapText="1"/>
    </xf>
    <xf numFmtId="2" fontId="1" fillId="2" borderId="1" xfId="1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wrapText="1"/>
    </xf>
    <xf numFmtId="165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7" fillId="0" borderId="0" xfId="0" applyFont="1" applyBorder="1" applyAlignment="1">
      <alignment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1" fillId="0" borderId="0" xfId="0" applyNumberFormat="1" applyFont="1" applyFill="1" applyAlignment="1">
      <alignment vertical="top"/>
    </xf>
    <xf numFmtId="3" fontId="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3" fontId="6" fillId="0" borderId="0" xfId="0" applyNumberFormat="1" applyFont="1" applyFill="1" applyAlignment="1">
      <alignment vertical="top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Alignment="1">
      <alignment vertical="top"/>
    </xf>
    <xf numFmtId="4" fontId="3" fillId="0" borderId="1" xfId="0" applyNumberFormat="1" applyFont="1" applyBorder="1" applyAlignment="1">
      <alignment horizontal="center" vertical="top" wrapText="1"/>
    </xf>
    <xf numFmtId="4" fontId="1" fillId="2" borderId="1" xfId="1" applyNumberFormat="1" applyFont="1" applyFill="1" applyBorder="1" applyAlignment="1">
      <alignment horizontal="center" vertical="center"/>
    </xf>
    <xf numFmtId="4" fontId="1" fillId="0" borderId="0" xfId="0" applyNumberFormat="1" applyFont="1"/>
    <xf numFmtId="4" fontId="6" fillId="0" borderId="0" xfId="0" applyNumberFormat="1" applyFont="1" applyFill="1" applyAlignment="1">
      <alignment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3</xdr:row>
      <xdr:rowOff>1390650</xdr:rowOff>
    </xdr:from>
    <xdr:to>
      <xdr:col>10</xdr:col>
      <xdr:colOff>790575</xdr:colOff>
      <xdr:row>3</xdr:row>
      <xdr:rowOff>1685925</xdr:rowOff>
    </xdr:to>
    <xdr:pic>
      <xdr:nvPicPr>
        <xdr:cNvPr id="318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4050" y="2228850"/>
          <a:ext cx="7334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</xdr:row>
      <xdr:rowOff>809625</xdr:rowOff>
    </xdr:from>
    <xdr:to>
      <xdr:col>9</xdr:col>
      <xdr:colOff>781050</xdr:colOff>
      <xdr:row>3</xdr:row>
      <xdr:rowOff>1257300</xdr:rowOff>
    </xdr:to>
    <xdr:pic>
      <xdr:nvPicPr>
        <xdr:cNvPr id="318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647825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248707</xdr:colOff>
      <xdr:row>3</xdr:row>
      <xdr:rowOff>2182814</xdr:rowOff>
    </xdr:from>
    <xdr:ext cx="1545167" cy="37041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2678832" y="3171033"/>
              <a:ext cx="1545167" cy="3704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700" b="0" i="1">
                        <a:latin typeface="Cambria Math"/>
                      </a:rPr>
                      <m:t>НМЦК</m:t>
                    </m:r>
                    <m:r>
                      <a:rPr lang="en-US" sz="700" i="1">
                        <a:latin typeface="Cambria Math"/>
                      </a:rPr>
                      <m:t>=</m:t>
                    </m:r>
                    <m:nary>
                      <m:naryPr>
                        <m:chr m:val="∑"/>
                        <m:ctrlPr>
                          <a:rPr lang="en-US" sz="70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700" b="0" i="1">
                            <a:latin typeface="Cambria Math"/>
                          </a:rPr>
                          <m:t>𝑖</m:t>
                        </m:r>
                        <m:r>
                          <a:rPr lang="en-US" sz="700" i="1">
                            <a:latin typeface="Cambria Math"/>
                          </a:rPr>
                          <m:t>=</m:t>
                        </m:r>
                        <m:r>
                          <a:rPr lang="en-US" sz="700" b="0" i="1">
                            <a:latin typeface="Cambria Math"/>
                          </a:rPr>
                          <m:t>1</m:t>
                        </m:r>
                      </m:sub>
                      <m:sup>
                        <m:r>
                          <a:rPr lang="en-US" sz="700" i="1">
                            <a:latin typeface="Cambria Math"/>
                          </a:rPr>
                          <m:t>𝑛</m:t>
                        </m:r>
                      </m:sup>
                      <m:e>
                        <m:d>
                          <m:dPr>
                            <m:ctrlPr>
                              <a:rPr lang="en-US" sz="70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700" b="0" i="1">
                                <a:latin typeface="Cambria Math"/>
                              </a:rPr>
                              <m:t>НЦЕ</m:t>
                            </m:r>
                            <m:r>
                              <a:rPr lang="en-US" sz="700" b="0" i="1">
                                <a:latin typeface="Cambria Math"/>
                              </a:rPr>
                              <m:t>𝑖</m:t>
                            </m:r>
                            <m:r>
                              <a:rPr lang="en-US" sz="700" b="0" i="1">
                                <a:latin typeface="Cambria Math"/>
                              </a:rPr>
                              <m:t>+НДС</m:t>
                            </m:r>
                          </m:e>
                        </m:d>
                        <m:r>
                          <a:rPr lang="ru-RU" sz="700" b="0" i="1">
                            <a:latin typeface="Cambria Math"/>
                          </a:rPr>
                          <m:t>∗</m:t>
                        </m:r>
                        <m:r>
                          <a:rPr lang="en-US" sz="700" b="0" i="1">
                            <a:latin typeface="Cambria Math"/>
                          </a:rPr>
                          <m:t>𝑉𝑖</m:t>
                        </m:r>
                      </m:e>
                    </m:nary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 xmlns:a="http://schemas.openxmlformats.org/drawingml/2006/main">
              <a:off x="12678832" y="3171033"/>
              <a:ext cx="1545167" cy="370416"/>
            </a:xfrm>
            <a:prstGeom xmlns:a="http://schemas.openxmlformats.org/drawingml/2006/main" prst="rect">
              <a:avLst/>
            </a:prstGeom>
            <a:noFill xmlns:a="http://schemas.openxmlformats.org/drawingml/2006/main"/>
          </xdr:spPr>
          <xdr:style>
            <a:lnRef xmlns:a="http://schemas.openxmlformats.org/drawingml/2006/main" idx="0">
              <a:scrgbClr r="0" g="0" b="0"/>
            </a:lnRef>
            <a:fillRef xmlns:a="http://schemas.openxmlformats.org/drawingml/2006/main" idx="0">
              <a:scrgbClr r="0" g="0" b="0"/>
            </a:fillRef>
            <a:effectRef xmlns:a="http://schemas.openxmlformats.org/drawingml/2006/main" idx="0">
              <a:scrgbClr r="0" g="0" b="0"/>
            </a:effectRef>
            <a:fontRef xmlns:a="http://schemas.openxmlformats.org/drawingml/2006/main" idx="minor">
              <a:schemeClr val="tx1"/>
            </a:fontRef>
          </xdr:style>
          <xdr:txBody>
            <a:bodyPr xmlns:a="http://schemas.openxmlformats.org/drawingml/2006/main" vertOverflow="clip" horzOverflow="clip" wrap="square" rtlCol="0" anchor="t">
              <a:noAutofit/>
            </a:bodyPr>
            <a:lstStyle xmlns:a="http://schemas.openxmlformats.org/drawingml/2006/main"/>
            <a:p xmlns:a="http://schemas.openxmlformats.org/drawingml/2006/main">
              <a:pPr/>
              <a:r>
                <a:rPr lang="ru-RU" sz="700" b="0" i="0">
                  <a:latin typeface="Cambria Math"/>
                </a:rPr>
                <a:t>НМЦК</a:t>
              </a:r>
              <a:r>
                <a:rPr lang="en-US" sz="700" i="0">
                  <a:latin typeface="Cambria Math"/>
                </a:rPr>
                <a:t>=</a:t>
              </a:r>
              <a:r>
                <a:rPr lang="en-US" sz="700" i="0">
                  <a:latin typeface="Cambria Math" panose="02040503050406030204" pitchFamily="18" charset="0"/>
                </a:rPr>
                <a:t>∑</a:t>
              </a:r>
              <a:r>
                <a:rPr lang="en-US" sz="700" b="0" i="0">
                  <a:latin typeface="Cambria Math" panose="02040503050406030204" pitchFamily="18" charset="0"/>
                </a:rPr>
                <a:t>_(</a:t>
              </a:r>
              <a:r>
                <a:rPr lang="en-US" sz="700" b="0" i="0">
                  <a:latin typeface="Cambria Math"/>
                </a:rPr>
                <a:t>𝑖</a:t>
              </a:r>
              <a:r>
                <a:rPr lang="en-US" sz="700" i="0">
                  <a:latin typeface="Cambria Math"/>
                </a:rPr>
                <a:t>=</a:t>
              </a:r>
              <a:r>
                <a:rPr lang="en-US" sz="700" b="0" i="0">
                  <a:latin typeface="Cambria Math"/>
                </a:rPr>
                <a:t>1</a:t>
              </a:r>
              <a:r>
                <a:rPr lang="en-US" sz="700" b="0" i="0">
                  <a:latin typeface="Cambria Math" panose="02040503050406030204" pitchFamily="18" charset="0"/>
                </a:rPr>
                <a:t>)^</a:t>
              </a:r>
              <a:r>
                <a:rPr lang="en-US" sz="700" i="0">
                  <a:latin typeface="Cambria Math"/>
                </a:rPr>
                <a:t>𝑛</a:t>
              </a:r>
              <a:r>
                <a:rPr lang="en-US" sz="700" b="0" i="0">
                  <a:latin typeface="Cambria Math" panose="02040503050406030204" pitchFamily="18" charset="0"/>
                </a:rPr>
                <a:t>▒〖(</a:t>
              </a:r>
              <a:r>
                <a:rPr lang="ru-RU" sz="700" b="0" i="0">
                  <a:latin typeface="Cambria Math"/>
                </a:rPr>
                <a:t>НЦЕ</a:t>
              </a:r>
              <a:r>
                <a:rPr lang="en-US" sz="700" b="0" i="0">
                  <a:latin typeface="Cambria Math"/>
                </a:rPr>
                <a:t>𝑖+НДС</a:t>
              </a:r>
              <a:r>
                <a:rPr lang="en-US" sz="700" b="0" i="0">
                  <a:latin typeface="Cambria Math" panose="02040503050406030204" pitchFamily="18" charset="0"/>
                </a:rPr>
                <a:t>)</a:t>
              </a:r>
              <a:r>
                <a:rPr lang="ru-RU" sz="700" b="0" i="0">
                  <a:latin typeface="Cambria Math"/>
                </a:rPr>
                <a:t>∗</a:t>
              </a:r>
              <a:r>
                <a:rPr lang="en-US" sz="700" b="0" i="0">
                  <a:latin typeface="Cambria Math"/>
                </a:rPr>
                <a:t>𝑉𝑖</a:t>
              </a:r>
              <a:r>
                <a:rPr lang="en-US" sz="700" b="0" i="0">
                  <a:latin typeface="Cambria Math" panose="02040503050406030204" pitchFamily="18" charset="0"/>
                </a:rPr>
                <a:t>〗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tabSelected="1" zoomScale="80" zoomScaleNormal="80" workbookViewId="0">
      <selection activeCell="G4" sqref="G4"/>
    </sheetView>
  </sheetViews>
  <sheetFormatPr defaultRowHeight="38.25" customHeight="1" x14ac:dyDescent="0.25"/>
  <cols>
    <col min="1" max="1" width="4" style="2" customWidth="1"/>
    <col min="2" max="2" width="26.28515625" style="2" customWidth="1"/>
    <col min="3" max="3" width="9.28515625" style="4" customWidth="1"/>
    <col min="4" max="4" width="9.5703125" style="29" customWidth="1"/>
    <col min="5" max="5" width="18" style="2" customWidth="1"/>
    <col min="6" max="6" width="17.85546875" style="2" customWidth="1"/>
    <col min="7" max="7" width="17.28515625" style="2" customWidth="1"/>
    <col min="8" max="8" width="17.28515625" style="2" hidden="1" customWidth="1"/>
    <col min="9" max="9" width="13.85546875" style="2" customWidth="1"/>
    <col min="10" max="10" width="15.140625" style="38" customWidth="1"/>
    <col min="11" max="11" width="13.140625" style="2" customWidth="1"/>
    <col min="12" max="12" width="13.28515625" style="2" customWidth="1"/>
    <col min="13" max="13" width="10.42578125" style="2" customWidth="1"/>
    <col min="14" max="14" width="15.140625" style="2" customWidth="1"/>
    <col min="15" max="15" width="15" style="2" customWidth="1"/>
    <col min="16" max="16" width="30.42578125" style="2" customWidth="1"/>
    <col min="17" max="17" width="13.140625" style="2" customWidth="1"/>
    <col min="18" max="16384" width="9.140625" style="2"/>
  </cols>
  <sheetData>
    <row r="1" spans="1:17" s="13" customFormat="1" ht="15" x14ac:dyDescent="0.25">
      <c r="C1" s="14"/>
      <c r="D1" s="26"/>
      <c r="J1" s="34"/>
    </row>
    <row r="2" spans="1:17" s="13" customFormat="1" ht="18.75" x14ac:dyDescent="0.25">
      <c r="A2" s="49" t="s">
        <v>15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7" s="1" customFormat="1" ht="31.5" customHeight="1" x14ac:dyDescent="0.25">
      <c r="A3" s="46" t="s">
        <v>0</v>
      </c>
      <c r="B3" s="46" t="s">
        <v>8</v>
      </c>
      <c r="C3" s="46" t="s">
        <v>3</v>
      </c>
      <c r="D3" s="51" t="s">
        <v>13</v>
      </c>
      <c r="E3" s="50" t="s">
        <v>7</v>
      </c>
      <c r="F3" s="50"/>
      <c r="G3" s="50"/>
      <c r="H3" s="31"/>
      <c r="I3" s="44" t="s">
        <v>4</v>
      </c>
      <c r="J3" s="44"/>
      <c r="K3" s="44"/>
      <c r="L3" s="44" t="s">
        <v>19</v>
      </c>
      <c r="M3" s="44" t="s">
        <v>6</v>
      </c>
      <c r="N3" s="47" t="s">
        <v>5</v>
      </c>
      <c r="O3" s="44" t="s">
        <v>11</v>
      </c>
      <c r="P3" s="45" t="s">
        <v>14</v>
      </c>
      <c r="Q3" s="15"/>
    </row>
    <row r="4" spans="1:17" s="1" customFormat="1" ht="208.5" customHeight="1" x14ac:dyDescent="0.25">
      <c r="A4" s="46"/>
      <c r="B4" s="46"/>
      <c r="C4" s="46"/>
      <c r="D4" s="51"/>
      <c r="E4" s="39" t="s">
        <v>21</v>
      </c>
      <c r="F4" s="39" t="s">
        <v>22</v>
      </c>
      <c r="G4" s="40" t="s">
        <v>23</v>
      </c>
      <c r="H4" s="30"/>
      <c r="I4" s="11" t="s">
        <v>1</v>
      </c>
      <c r="J4" s="35" t="s">
        <v>2</v>
      </c>
      <c r="K4" s="12" t="s">
        <v>9</v>
      </c>
      <c r="L4" s="44"/>
      <c r="M4" s="44"/>
      <c r="N4" s="48"/>
      <c r="O4" s="44"/>
      <c r="P4" s="45"/>
      <c r="Q4" s="3"/>
    </row>
    <row r="5" spans="1:17" s="8" customFormat="1" ht="45" x14ac:dyDescent="0.25">
      <c r="A5" s="25">
        <v>1</v>
      </c>
      <c r="B5" s="24" t="s">
        <v>20</v>
      </c>
      <c r="C5" s="24" t="s">
        <v>12</v>
      </c>
      <c r="D5" s="27">
        <v>50</v>
      </c>
      <c r="E5" s="5">
        <v>1322.67</v>
      </c>
      <c r="F5" s="16">
        <v>1363.64</v>
      </c>
      <c r="G5" s="16">
        <v>1386.36</v>
      </c>
      <c r="H5" s="16"/>
      <c r="I5" s="5">
        <f>ROUND((E5+F5+G5)/3,2)</f>
        <v>1357.56</v>
      </c>
      <c r="J5" s="36">
        <f>SQRT(((SUM((POWER(G5-I5,2)),(POWER(F5-I5,2)),(POWER(E5-I5,2)))/(COLUMNS(E5:G5)-1))))</f>
        <v>32.277844568682013</v>
      </c>
      <c r="K5" s="6">
        <f>J5/I5*100</f>
        <v>2.3776366841010352</v>
      </c>
      <c r="L5" s="23">
        <f>MIN((E5:G5))</f>
        <v>1322.67</v>
      </c>
      <c r="M5" s="33">
        <v>0.1</v>
      </c>
      <c r="N5" s="7">
        <f>L5*M5</f>
        <v>132.26700000000002</v>
      </c>
      <c r="O5" s="23">
        <f>ROUND((L5+N5),2)</f>
        <v>1454.94</v>
      </c>
      <c r="P5" s="32">
        <f>O5*D5</f>
        <v>72747</v>
      </c>
      <c r="Q5" s="17"/>
    </row>
    <row r="6" spans="1:17" s="13" customFormat="1" ht="39.75" customHeight="1" x14ac:dyDescent="0.25">
      <c r="A6" s="42" t="s">
        <v>16</v>
      </c>
      <c r="B6" s="43"/>
      <c r="C6" s="43"/>
      <c r="D6" s="43"/>
      <c r="E6" s="43"/>
      <c r="F6" s="43"/>
      <c r="G6" s="18">
        <f>P6</f>
        <v>72747</v>
      </c>
      <c r="H6" s="18"/>
      <c r="J6" s="34"/>
      <c r="K6" s="19"/>
      <c r="L6" s="20"/>
      <c r="M6" s="20"/>
      <c r="N6" s="20"/>
      <c r="O6" s="19"/>
      <c r="P6" s="18">
        <f>SUM(P5:P5)</f>
        <v>72747</v>
      </c>
      <c r="Q6" s="21"/>
    </row>
    <row r="7" spans="1:17" s="13" customFormat="1" ht="15" x14ac:dyDescent="0.25">
      <c r="A7" s="19" t="s">
        <v>10</v>
      </c>
      <c r="B7" s="22"/>
      <c r="C7" s="22"/>
      <c r="D7" s="28"/>
      <c r="E7" s="22"/>
      <c r="F7" s="22"/>
      <c r="G7" s="18"/>
      <c r="H7" s="18"/>
      <c r="J7" s="34"/>
      <c r="K7" s="19"/>
      <c r="L7" s="20"/>
      <c r="M7" s="20"/>
      <c r="N7" s="20"/>
      <c r="O7" s="19"/>
      <c r="P7" s="19"/>
      <c r="Q7" s="21"/>
    </row>
    <row r="8" spans="1:17" ht="15.75" customHeight="1" x14ac:dyDescent="0.25">
      <c r="A8" s="9"/>
      <c r="B8" s="9"/>
      <c r="C8" s="10"/>
      <c r="D8" s="1"/>
      <c r="E8" s="10"/>
      <c r="F8" s="10"/>
      <c r="G8" s="10"/>
      <c r="H8" s="10"/>
      <c r="I8" s="10"/>
      <c r="J8" s="37"/>
      <c r="K8" s="10"/>
      <c r="L8" s="1"/>
      <c r="M8" s="13"/>
      <c r="N8" s="13"/>
      <c r="O8" s="13"/>
      <c r="P8" s="13"/>
    </row>
    <row r="9" spans="1:17" ht="45.75" customHeight="1" x14ac:dyDescent="0.25">
      <c r="A9" s="41" t="s">
        <v>17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</row>
    <row r="10" spans="1:17" ht="39" customHeight="1" x14ac:dyDescent="0.25">
      <c r="A10" s="41" t="s">
        <v>18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</row>
  </sheetData>
  <mergeCells count="15">
    <mergeCell ref="A2:P2"/>
    <mergeCell ref="C3:C4"/>
    <mergeCell ref="E3:G3"/>
    <mergeCell ref="I3:K3"/>
    <mergeCell ref="D3:D4"/>
    <mergeCell ref="A3:A4"/>
    <mergeCell ref="L3:L4"/>
    <mergeCell ref="O3:O4"/>
    <mergeCell ref="A10:P10"/>
    <mergeCell ref="A6:F6"/>
    <mergeCell ref="M3:M4"/>
    <mergeCell ref="A9:P9"/>
    <mergeCell ref="P3:P4"/>
    <mergeCell ref="B3:B4"/>
    <mergeCell ref="N3:N4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 НМЦк</vt:lpstr>
      <vt:lpstr>'ЛИСТ 1 НМЦк'!Область_печати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Виктория Александровна Кольчицкая</cp:lastModifiedBy>
  <cp:lastPrinted>2024-12-26T06:56:26Z</cp:lastPrinted>
  <dcterms:created xsi:type="dcterms:W3CDTF">2015-05-27T01:48:18Z</dcterms:created>
  <dcterms:modified xsi:type="dcterms:W3CDTF">2026-07-22T10:41:27Z</dcterms:modified>
</cp:coreProperties>
</file>