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ContractUser2\Desktop\МАРИНА\ЗАКУПКИ 2026\ЭМ\ПРОБИРКИ\"/>
    </mc:Choice>
  </mc:AlternateContent>
  <bookViews>
    <workbookView xWindow="0" yWindow="0" windowWidth="24750" windowHeight="11700"/>
  </bookViews>
  <sheets>
    <sheet name="НМЦК" sheetId="9" r:id="rId1"/>
    <sheet name="Лист1" sheetId="10" r:id="rId2"/>
  </sheets>
  <definedNames>
    <definedName name="_xlnm._FilterDatabase" localSheetId="0" hidden="1">НМЦК!$A$10:$M$10</definedName>
    <definedName name="Print_Area" localSheetId="0">НМЦК!$A$1:$Q$17</definedName>
    <definedName name="_xlnm.Print_Area" localSheetId="0">НМЦК!$A$1:$Q$15</definedName>
  </definedNames>
  <calcPr calcId="162913" refMode="R1C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1" i="9" l="1"/>
  <c r="Q11" i="9" l="1"/>
  <c r="Q12" i="9" s="1"/>
  <c r="L11" i="9"/>
  <c r="K11" i="9"/>
  <c r="N11" i="9" l="1"/>
  <c r="O11" i="9" s="1"/>
  <c r="M11" i="9"/>
</calcChain>
</file>

<file path=xl/sharedStrings.xml><?xml version="1.0" encoding="utf-8"?>
<sst xmlns="http://schemas.openxmlformats.org/spreadsheetml/2006/main" count="42" uniqueCount="36">
  <si>
    <t>Заказчиком было проведено исследование рынка путем изучения общедоступных источников информации, в целях выявления имеющихся на рынке товаров, работ, услуг, отвечающих его потребностям.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</si>
  <si>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Запросы содержали сопоставимые условия выполнения контракта. Ответы на запрос получены от 3 поставщиков (подрядчиков, исполнителей).Совокупность значений, используемых в расчете, однородная, так как коэффициент вариации цены не превышает 33% (графа 13 таблицы расчета).</t>
  </si>
  <si>
    <t>№ п/п</t>
  </si>
  <si>
    <t>Наименование товара (работы, услуги)</t>
  </si>
  <si>
    <t>Цена без НДС, руб.</t>
  </si>
  <si>
    <t>Ставка НДС</t>
  </si>
  <si>
    <t>кол-во</t>
  </si>
  <si>
    <t>ед.изм.</t>
  </si>
  <si>
    <t>Средневзвешенное значение цен без НДС, руб. (ЦЕМ п.9)</t>
  </si>
  <si>
    <t>Сред. арифмет. цена за единицу без НДС (ЦЕМ - п.12)</t>
  </si>
  <si>
    <t>Среднее квадратичное отклонение</t>
  </si>
  <si>
    <t xml:space="preserve">V - коэф-нт вариации </t>
  </si>
  <si>
    <t>Цена единицы товара  с НДС (ЦЕМ1)</t>
  </si>
  <si>
    <t>НМЦК (ЦЕМ1), руб. с НДС</t>
  </si>
  <si>
    <t>Наименьшая цена единицы из собранных заказчиком цен, с НДС (ЦЕМ2)</t>
  </si>
  <si>
    <t>НМЦК (ЦЕМ2), руб. с НДС</t>
  </si>
  <si>
    <t xml:space="preserve">При обосновании начальной (максимальной) цены контракта во исполнение положений приказа Минздрава от 15.05.2020 г. № 450н использовано согласно п. 9 Приказа № 450 один метод:
а) метод сопоставимых рыночных цен (анализа рынка) в соответствии с частями 2-6 статьи 22 Закона о контрактной системы
Во исполнение п. 1 ч. 1 ст. 1 статьи 6 Закона о контрактной системе с целью обеспечениярезультативности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а также согласно п.п. 9, 18 Приказа № 450н, заказчик устанавливаетНМЦК, исходя из наименьшей цены единицы товара и имеющегося у заказчика объема финансового обеспечения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</si>
  <si>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штука</t>
  </si>
  <si>
    <t>Проводник для доступа к коронарным/периферическим сосудам, одноразового использования</t>
  </si>
  <si>
    <t>32.50.13.110-00005072</t>
  </si>
  <si>
    <t>Катетер ангиографический, одноразового использования восстановленный</t>
  </si>
  <si>
    <t>32.50.13.110-00005205</t>
  </si>
  <si>
    <t>Зав. аптечной организацией__________________________     Васильев Е.И.</t>
  </si>
  <si>
    <t>Пробирка вакуумная для взятия образцов крови ИВД, с натрия цитратом</t>
  </si>
  <si>
    <t>Контракт № № 0358300228823000105  Заказчик
ГОСУДАРСТВЕННОЕ БЮДЖЕТНОЕ УЧРЕЖДЕНИЕ РОСТОВСКОЙ ОБЛАСТИ "ЦЕНТРАЛЬНАЯ РАЙОННАЯ БОЛЬНИЦА" В АКСАЙСКОМ РАЙОНЕ</t>
  </si>
  <si>
    <t>Контракт № 0345300130724000234 Заказчик
ГОСУДАРСТВЕННОЕ БЮДЖЕТНОЕ УЧРЕЖДЕНИЕ ЗДРАВООХРАНЕНИЯ ЛЕНИНГРАДСКОЙ ОБЛАСТИ "ВЫБОРГСКАЯ МЕЖРАЙОННАЯ БОЛЬНИЦА"</t>
  </si>
  <si>
    <t>без НДС</t>
  </si>
  <si>
    <t>Расчет Обоснования начальной (максимальной) цены контракта</t>
  </si>
  <si>
    <t>Обоснование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</t>
  </si>
  <si>
    <t>Используемый метод определения начальной (максимальной) цены контракта: иной (в соответствии с приказом Минздрава России от 15.05.2020 №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изделий")</t>
  </si>
  <si>
    <t>Обоснование выбранного метода обоснования начальной (максимальной) цены контракта: в соответствии с частью 22 статьи 22 Федерального закона от 05.04.2013 № 44-ФЗ "О контрактной системе в сфере закупок товаров, работ, услуг для обеспечения государственных и муниципальных нужд", пунктом 1 постановления Правительства Российской Федерации от 2 июля 2019 г. № 847 "О федеральном органе исполнительной власти, уполномоченном на установление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изделий".</t>
  </si>
  <si>
    <t xml:space="preserve">Таблица для обоснования начальной (максимальной) цены контракта </t>
  </si>
  <si>
    <t>КТРУ/ОКПД2</t>
  </si>
  <si>
    <t>32.50.50.000-00000910/32.50.50.181</t>
  </si>
  <si>
    <t>Начальная (максимальная) цена контракта:</t>
  </si>
  <si>
    <t>ИЦИ № 1 от 08.07.2026 № 0807-1 (вх. от 17.07.2026 № 262)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</si>
</sst>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0.00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7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i/>
      <sz val="6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 applyAlignment="0"/>
  </cellStyleXfs>
  <cellXfs count="41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1" fontId="4" fillId="0" borderId="0" xfId="0" applyNumberFormat="1" applyFont="1"/>
    <xf numFmtId="2" fontId="6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10" fontId="6" fillId="0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wrapText="1"/>
    </xf>
    <xf numFmtId="0" fontId="6" fillId="0" borderId="0" xfId="0" applyFont="1"/>
    <xf numFmtId="1" fontId="6" fillId="0" borderId="0" xfId="0" applyNumberFormat="1" applyFont="1" applyBorder="1" applyAlignment="1">
      <alignment horizontal="left" vertical="center" wrapText="1"/>
    </xf>
    <xf numFmtId="1" fontId="5" fillId="0" borderId="0" xfId="0" applyNumberFormat="1" applyFont="1"/>
    <xf numFmtId="164" fontId="6" fillId="0" borderId="0" xfId="0" applyNumberFormat="1" applyFont="1"/>
    <xf numFmtId="1" fontId="3" fillId="0" borderId="0" xfId="0" applyNumberFormat="1" applyFont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7" fillId="0" borderId="8" xfId="0" applyFont="1" applyBorder="1" applyAlignment="1">
      <alignment vertical="top" wrapText="1"/>
    </xf>
    <xf numFmtId="0" fontId="7" fillId="0" borderId="9" xfId="0" applyFont="1" applyBorder="1" applyAlignment="1">
      <alignment vertical="top" wrapText="1"/>
    </xf>
    <xf numFmtId="0" fontId="7" fillId="0" borderId="10" xfId="0" applyFont="1" applyBorder="1" applyAlignment="1">
      <alignment vertical="top" wrapText="1"/>
    </xf>
    <xf numFmtId="1" fontId="6" fillId="0" borderId="4" xfId="0" applyNumberFormat="1" applyFont="1" applyFill="1" applyBorder="1" applyAlignment="1">
      <alignment horizontal="center" vertical="center" wrapText="1"/>
    </xf>
    <xf numFmtId="165" fontId="6" fillId="0" borderId="4" xfId="0" applyNumberFormat="1" applyFont="1" applyFill="1" applyBorder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center" vertical="center"/>
    </xf>
    <xf numFmtId="1" fontId="8" fillId="0" borderId="4" xfId="0" applyNumberFormat="1" applyFont="1" applyFill="1" applyBorder="1" applyAlignment="1">
      <alignment horizontal="center" vertical="center" wrapText="1"/>
    </xf>
    <xf numFmtId="1" fontId="9" fillId="0" borderId="4" xfId="0" applyNumberFormat="1" applyFont="1" applyFill="1" applyBorder="1" applyAlignment="1">
      <alignment horizontal="center" vertical="center" wrapText="1"/>
    </xf>
    <xf numFmtId="4" fontId="3" fillId="0" borderId="5" xfId="0" applyNumberFormat="1" applyFont="1" applyFill="1" applyBorder="1" applyAlignment="1">
      <alignment horizontal="right" vertical="center" wrapText="1"/>
    </xf>
    <xf numFmtId="4" fontId="3" fillId="0" borderId="6" xfId="0" applyNumberFormat="1" applyFont="1" applyFill="1" applyBorder="1" applyAlignment="1">
      <alignment horizontal="right" vertical="center" wrapText="1"/>
    </xf>
    <xf numFmtId="4" fontId="3" fillId="0" borderId="7" xfId="0" applyNumberFormat="1" applyFont="1" applyFill="1" applyBorder="1" applyAlignment="1">
      <alignment horizontal="right" vertical="center" wrapText="1"/>
    </xf>
    <xf numFmtId="164" fontId="5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1" fontId="6" fillId="0" borderId="2" xfId="0" applyNumberFormat="1" applyFont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28575</xdr:colOff>
      <xdr:row>7</xdr:row>
      <xdr:rowOff>514350</xdr:rowOff>
    </xdr:from>
    <xdr:to>
      <xdr:col>12</xdr:col>
      <xdr:colOff>285751</xdr:colOff>
      <xdr:row>8</xdr:row>
      <xdr:rowOff>9525</xdr:rowOff>
    </xdr:to>
    <xdr:pic>
      <xdr:nvPicPr>
        <xdr:cNvPr id="32000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07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43675" y="1657350"/>
          <a:ext cx="8477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771525</xdr:rowOff>
    </xdr:from>
    <xdr:to>
      <xdr:col>13</xdr:col>
      <xdr:colOff>130752</xdr:colOff>
      <xdr:row>8</xdr:row>
      <xdr:rowOff>9525</xdr:rowOff>
    </xdr:to>
    <xdr:pic>
      <xdr:nvPicPr>
        <xdr:cNvPr id="32001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17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172325" y="1657350"/>
          <a:ext cx="685800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7"/>
  <sheetViews>
    <sheetView tabSelected="1" view="pageBreakPreview" topLeftCell="A4" zoomScale="85" zoomScaleNormal="85" zoomScaleSheetLayoutView="85" workbookViewId="0">
      <selection activeCell="D9" sqref="D9"/>
    </sheetView>
  </sheetViews>
  <sheetFormatPr defaultColWidth="9.140625" defaultRowHeight="15" x14ac:dyDescent="0.25"/>
  <cols>
    <col min="1" max="1" width="3.5703125" style="5" customWidth="1"/>
    <col min="2" max="2" width="21.85546875" style="3" customWidth="1"/>
    <col min="3" max="3" width="13.140625" style="3" customWidth="1"/>
    <col min="4" max="4" width="14.42578125" style="2" customWidth="1"/>
    <col min="5" max="5" width="14.28515625" style="2" customWidth="1"/>
    <col min="6" max="6" width="12.85546875" style="2" customWidth="1"/>
    <col min="7" max="7" width="8.28515625" style="2" customWidth="1"/>
    <col min="8" max="8" width="6.7109375" style="2" customWidth="1"/>
    <col min="9" max="9" width="8.85546875" style="3" customWidth="1"/>
    <col min="10" max="10" width="40.7109375" style="2" hidden="1" customWidth="1"/>
    <col min="11" max="11" width="10.5703125" style="2" customWidth="1"/>
    <col min="12" max="12" width="8.85546875" style="2" customWidth="1"/>
    <col min="13" max="13" width="9.28515625" style="4" customWidth="1"/>
    <col min="14" max="14" width="12.5703125" style="2" customWidth="1"/>
    <col min="15" max="15" width="11.5703125" style="2" bestFit="1" customWidth="1"/>
    <col min="16" max="16" width="11.5703125" style="2" customWidth="1"/>
    <col min="17" max="17" width="13.7109375" style="2" bestFit="1" customWidth="1"/>
    <col min="18" max="18" width="12.85546875" style="2" bestFit="1" customWidth="1"/>
    <col min="19" max="16384" width="9.140625" style="2"/>
  </cols>
  <sheetData>
    <row r="1" spans="1:17" ht="31.5" customHeight="1" x14ac:dyDescent="0.25">
      <c r="A1" s="33" t="s">
        <v>27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</row>
    <row r="2" spans="1:17" ht="31.5" customHeight="1" x14ac:dyDescent="0.25">
      <c r="A2" s="31" t="s">
        <v>28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</row>
    <row r="3" spans="1:17" ht="50.25" customHeight="1" x14ac:dyDescent="0.25">
      <c r="A3" s="31" t="s">
        <v>29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</row>
    <row r="4" spans="1:17" ht="61.5" customHeight="1" x14ac:dyDescent="0.25">
      <c r="A4" s="31" t="s">
        <v>30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</row>
    <row r="5" spans="1:17" x14ac:dyDescent="0.25">
      <c r="A5" s="34" t="s">
        <v>0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</row>
    <row r="6" spans="1:17" ht="48" customHeight="1" x14ac:dyDescent="0.25">
      <c r="A6" s="34" t="s">
        <v>1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</row>
    <row r="7" spans="1:17" ht="18.75" customHeight="1" x14ac:dyDescent="0.25">
      <c r="A7" s="32" t="s">
        <v>31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</row>
    <row r="8" spans="1:17" x14ac:dyDescent="0.25">
      <c r="A8" s="36" t="s">
        <v>2</v>
      </c>
      <c r="B8" s="37" t="s">
        <v>3</v>
      </c>
      <c r="C8" s="37" t="s">
        <v>32</v>
      </c>
      <c r="D8" s="37" t="s">
        <v>4</v>
      </c>
      <c r="E8" s="37"/>
      <c r="F8" s="37"/>
      <c r="G8" s="37" t="s">
        <v>5</v>
      </c>
      <c r="H8" s="37" t="s">
        <v>6</v>
      </c>
      <c r="I8" s="37" t="s">
        <v>7</v>
      </c>
      <c r="J8" s="39" t="s">
        <v>8</v>
      </c>
      <c r="K8" s="37" t="s">
        <v>9</v>
      </c>
      <c r="L8" s="37" t="s">
        <v>10</v>
      </c>
      <c r="M8" s="30" t="s">
        <v>11</v>
      </c>
      <c r="N8" s="38" t="s">
        <v>12</v>
      </c>
      <c r="O8" s="38" t="s">
        <v>13</v>
      </c>
      <c r="P8" s="38" t="s">
        <v>14</v>
      </c>
      <c r="Q8" s="38" t="s">
        <v>15</v>
      </c>
    </row>
    <row r="9" spans="1:17" ht="259.5" customHeight="1" x14ac:dyDescent="0.25">
      <c r="A9" s="36"/>
      <c r="B9" s="37"/>
      <c r="C9" s="37"/>
      <c r="D9" s="40" t="s">
        <v>35</v>
      </c>
      <c r="E9" s="17" t="s">
        <v>24</v>
      </c>
      <c r="F9" s="17" t="s">
        <v>25</v>
      </c>
      <c r="G9" s="37"/>
      <c r="H9" s="37"/>
      <c r="I9" s="37"/>
      <c r="J9" s="39"/>
      <c r="K9" s="37"/>
      <c r="L9" s="37"/>
      <c r="M9" s="30"/>
      <c r="N9" s="38"/>
      <c r="O9" s="38"/>
      <c r="P9" s="38"/>
      <c r="Q9" s="38"/>
    </row>
    <row r="10" spans="1:17" x14ac:dyDescent="0.25">
      <c r="A10" s="26">
        <v>1</v>
      </c>
      <c r="B10" s="26">
        <v>2</v>
      </c>
      <c r="C10" s="26">
        <v>3</v>
      </c>
      <c r="D10" s="26">
        <v>4</v>
      </c>
      <c r="E10" s="26">
        <v>5</v>
      </c>
      <c r="F10" s="26">
        <v>6</v>
      </c>
      <c r="G10" s="26">
        <v>7</v>
      </c>
      <c r="H10" s="26">
        <v>8</v>
      </c>
      <c r="I10" s="26">
        <v>9</v>
      </c>
      <c r="J10" s="26">
        <v>10</v>
      </c>
      <c r="K10" s="26">
        <v>10</v>
      </c>
      <c r="L10" s="26">
        <v>11</v>
      </c>
      <c r="M10" s="26">
        <v>12</v>
      </c>
      <c r="N10" s="26">
        <v>13</v>
      </c>
      <c r="O10" s="26">
        <v>14</v>
      </c>
      <c r="P10" s="26">
        <v>15</v>
      </c>
      <c r="Q10" s="26">
        <v>16</v>
      </c>
    </row>
    <row r="11" spans="1:17" ht="38.25" x14ac:dyDescent="0.25">
      <c r="A11" s="22">
        <v>1</v>
      </c>
      <c r="B11" s="22" t="s">
        <v>23</v>
      </c>
      <c r="C11" s="25" t="s">
        <v>33</v>
      </c>
      <c r="D11" s="23">
        <v>11.8</v>
      </c>
      <c r="E11" s="23">
        <v>15.63</v>
      </c>
      <c r="F11" s="23">
        <v>14.2</v>
      </c>
      <c r="G11" s="22" t="s">
        <v>26</v>
      </c>
      <c r="H11" s="22">
        <v>1000</v>
      </c>
      <c r="I11" s="7" t="s">
        <v>17</v>
      </c>
      <c r="J11" s="22"/>
      <c r="K11" s="8">
        <f t="shared" ref="K11" si="0">(D11+E11+F11)*1/3</f>
        <v>13.88</v>
      </c>
      <c r="L11" s="8">
        <f t="shared" ref="L11" si="1">STDEV(D11:F11)</f>
        <v>1.94</v>
      </c>
      <c r="M11" s="9">
        <f t="shared" ref="M11" si="2">L11/K11</f>
        <v>0.13980000000000001</v>
      </c>
      <c r="N11" s="10">
        <f t="shared" ref="N11" si="3">K11</f>
        <v>13.88</v>
      </c>
      <c r="O11" s="10">
        <f t="shared" ref="O11" si="4">N11*H11</f>
        <v>13880</v>
      </c>
      <c r="P11" s="6">
        <f>D11</f>
        <v>11.8</v>
      </c>
      <c r="Q11" s="10">
        <f t="shared" ref="Q11" si="5">P11*H11</f>
        <v>11800</v>
      </c>
    </row>
    <row r="12" spans="1:17" ht="20.25" customHeight="1" x14ac:dyDescent="0.25">
      <c r="A12" s="27" t="s">
        <v>34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9"/>
      <c r="Q12" s="24">
        <f>Q11</f>
        <v>11800</v>
      </c>
    </row>
    <row r="13" spans="1:17" ht="72.75" customHeight="1" x14ac:dyDescent="0.25">
      <c r="A13" s="35" t="s">
        <v>16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</row>
    <row r="14" spans="1:17" ht="17.25" customHeight="1" x14ac:dyDescent="0.25">
      <c r="A14" s="16" t="s">
        <v>22</v>
      </c>
      <c r="B14" s="11"/>
      <c r="C14" s="11"/>
      <c r="D14" s="12"/>
      <c r="E14" s="12"/>
      <c r="F14" s="12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</row>
    <row r="15" spans="1:17" ht="14.25" customHeight="1" x14ac:dyDescent="0.25">
      <c r="A15" s="14"/>
      <c r="B15" s="11"/>
      <c r="C15" s="11"/>
      <c r="D15" s="12"/>
      <c r="E15" s="12"/>
      <c r="F15" s="12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</row>
    <row r="16" spans="1:17" ht="12" customHeight="1" x14ac:dyDescent="0.25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</row>
    <row r="17" spans="1:17" x14ac:dyDescent="0.25">
      <c r="A17" s="1"/>
      <c r="B17" s="11"/>
      <c r="C17" s="11"/>
      <c r="D17" s="12"/>
      <c r="E17" s="12"/>
      <c r="F17" s="12"/>
      <c r="G17" s="12"/>
      <c r="H17" s="12"/>
      <c r="I17" s="11"/>
      <c r="J17" s="12"/>
      <c r="K17" s="12"/>
      <c r="L17" s="12"/>
      <c r="M17" s="15"/>
      <c r="N17" s="12"/>
      <c r="O17" s="12"/>
      <c r="P17" s="12"/>
      <c r="Q17" s="12"/>
    </row>
  </sheetData>
  <mergeCells count="24">
    <mergeCell ref="A13:Q13"/>
    <mergeCell ref="A8:A9"/>
    <mergeCell ref="B8:B9"/>
    <mergeCell ref="C8:C9"/>
    <mergeCell ref="G8:G9"/>
    <mergeCell ref="D8:F8"/>
    <mergeCell ref="N8:N9"/>
    <mergeCell ref="O8:O9"/>
    <mergeCell ref="P8:P9"/>
    <mergeCell ref="Q8:Q9"/>
    <mergeCell ref="H8:H9"/>
    <mergeCell ref="I8:I9"/>
    <mergeCell ref="J8:J9"/>
    <mergeCell ref="K8:K9"/>
    <mergeCell ref="L8:L9"/>
    <mergeCell ref="A12:P12"/>
    <mergeCell ref="M8:M9"/>
    <mergeCell ref="A4:Q4"/>
    <mergeCell ref="A7:Q7"/>
    <mergeCell ref="A1:Q1"/>
    <mergeCell ref="A5:Q5"/>
    <mergeCell ref="A6:Q6"/>
    <mergeCell ref="A2:Q2"/>
    <mergeCell ref="A3:Q3"/>
  </mergeCells>
  <pageMargins left="0.39370078740157483" right="0.39370078740157483" top="0.59055118110236227" bottom="0.59055118110236227" header="0" footer="0"/>
  <pageSetup paperSize="9" scale="7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8"/>
  <sheetViews>
    <sheetView workbookViewId="0">
      <selection activeCell="A4" sqref="A4:B8"/>
    </sheetView>
  </sheetViews>
  <sheetFormatPr defaultRowHeight="15" x14ac:dyDescent="0.25"/>
  <sheetData>
    <row r="4" spans="1:3" ht="15" customHeight="1" thickBot="1" x14ac:dyDescent="0.3">
      <c r="A4" s="19" t="s">
        <v>18</v>
      </c>
      <c r="B4" s="19" t="s">
        <v>19</v>
      </c>
      <c r="C4" s="18"/>
    </row>
    <row r="5" spans="1:3" ht="15" customHeight="1" thickBot="1" x14ac:dyDescent="0.3">
      <c r="A5" s="20" t="s">
        <v>18</v>
      </c>
      <c r="B5" s="20" t="s">
        <v>19</v>
      </c>
      <c r="C5" s="18"/>
    </row>
    <row r="6" spans="1:3" ht="15" customHeight="1" thickBot="1" x14ac:dyDescent="0.3">
      <c r="A6" s="21" t="s">
        <v>18</v>
      </c>
      <c r="B6" s="21" t="s">
        <v>19</v>
      </c>
      <c r="C6" s="18"/>
    </row>
    <row r="7" spans="1:3" ht="15" customHeight="1" thickBot="1" x14ac:dyDescent="0.3">
      <c r="A7" s="21" t="s">
        <v>20</v>
      </c>
      <c r="B7" s="21" t="s">
        <v>21</v>
      </c>
      <c r="C7" s="18"/>
    </row>
    <row r="8" spans="1:3" ht="15" customHeight="1" x14ac:dyDescent="0.25">
      <c r="A8" s="20" t="s">
        <v>18</v>
      </c>
      <c r="B8" s="20" t="s">
        <v>19</v>
      </c>
      <c r="C8" s="1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НМЦК</vt:lpstr>
      <vt:lpstr>Лист1</vt:lpstr>
      <vt:lpstr>НМЦК!Print_Area</vt:lpstr>
      <vt:lpstr>НМЦК!Область_печати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</cp:lastModifiedBy>
  <cp:lastPrinted>2026-04-30T11:47:27Z</cp:lastPrinted>
  <dcterms:created xsi:type="dcterms:W3CDTF">2011-08-15T06:57:36Z</dcterms:created>
  <dcterms:modified xsi:type="dcterms:W3CDTF">2026-07-23T12:46:40Z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1049-11.2.0.10443</vt:lpwstr>
  </property>
  <property fmtid="{D5CDD505-2E9C-101B-9397-08002B2CF9AE}" pid="3" name="ICV">
    <vt:lpwstr>F4AA983DFBBB45AFA449F95D9D0C33CE</vt:lpwstr>
  </property>
</Properties>
</file>