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\Флешка ОЛЯ 2022\2026\КП\Мебель парты и столешки\Парты\"/>
    </mc:Choice>
  </mc:AlternateContent>
  <bookViews>
    <workbookView xWindow="0" yWindow="0" windowWidth="28770" windowHeight="1194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M11" i="1" s="1"/>
  <c r="K11" i="1"/>
  <c r="N11" i="1" s="1"/>
  <c r="H11" i="1"/>
  <c r="L10" i="1"/>
  <c r="M10" i="1" s="1"/>
  <c r="N10" i="1"/>
  <c r="H10" i="1"/>
  <c r="N12" i="1" l="1"/>
</calcChain>
</file>

<file path=xl/sharedStrings.xml><?xml version="1.0" encoding="utf-8"?>
<sst xmlns="http://schemas.openxmlformats.org/spreadsheetml/2006/main" count="29" uniqueCount="29">
  <si>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</si>
  <si>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</si>
  <si>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</si>
  <si>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</si>
  <si>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</si>
  <si>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</si>
  <si>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</si>
  <si>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</si>
  <si>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</si>
  <si>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</si>
  <si>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</si>
  <si>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</si>
  <si>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</si>
  <si>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</si>
  <si>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</si>
  <si>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</si>
  <si>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</si>
  <si>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</si>
  <si>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</si>
  <si>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</si>
  <si>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</si>
  <si>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</si>
  <si>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</si>
  <si>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14=8*9/10</t>
  </si>
  <si>
    <t>Парта двухместная Экстра Р, 4-6 р.г.</t>
  </si>
  <si>
    <t>Стул ученический Экстра Р, 4-6 р.г.</t>
  </si>
  <si>
    <t xml:space="preserve">Начальная (максимальная) цена контракта </t>
  </si>
  <si>
    <t>Мониторинг провел 
Контрактный управляющий  
ГБОУшколы №104 имени М.С. Харченко 
Выборгского района Санкт-Петербурга</t>
  </si>
  <si>
    <t>О.М. Исаенко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</si>
</sst>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C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46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6" fillId="2" borderId="6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7" xfId="0" applyNumberFormat="1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4" fontId="11" fillId="0" borderId="5" xfId="0" applyNumberFormat="1" applyFont="1" applyBorder="1" applyAlignment="1">
      <alignment horizontal="center" vertical="center"/>
    </xf>
    <xf numFmtId="4" fontId="5" fillId="0" borderId="6" xfId="0" applyNumberFormat="1" applyFont="1" applyBorder="1" applyAlignment="1">
      <alignment horizontal="center" vertical="center" wrapText="1"/>
    </xf>
    <xf numFmtId="1" fontId="11" fillId="3" borderId="6" xfId="1" applyNumberFormat="1" applyFont="1" applyFill="1" applyBorder="1" applyAlignment="1">
      <alignment horizontal="center" vertical="center" wrapText="1" shrinkToFit="1"/>
    </xf>
    <xf numFmtId="4" fontId="13" fillId="0" borderId="6" xfId="0" applyNumberFormat="1" applyFont="1" applyFill="1" applyBorder="1" applyAlignment="1">
      <alignment horizontal="center" vertical="center" wrapText="1"/>
    </xf>
    <xf numFmtId="10" fontId="13" fillId="0" borderId="6" xfId="0" applyNumberFormat="1" applyFont="1" applyFill="1" applyBorder="1" applyAlignment="1">
      <alignment horizontal="center" vertical="center" wrapText="1"/>
    </xf>
    <xf numFmtId="4" fontId="13" fillId="2" borderId="6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4" fontId="6" fillId="2" borderId="6" xfId="0" applyNumberFormat="1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0" xfId="0" applyFont="1"/>
    <xf numFmtId="0" fontId="5" fillId="0" borderId="0" xfId="0" applyFont="1"/>
    <xf numFmtId="1" fontId="1" fillId="0" borderId="0" xfId="0" applyNumberFormat="1" applyFont="1"/>
    <xf numFmtId="4" fontId="5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57151</xdr:colOff>
      <xdr:row>7</xdr:row>
      <xdr:rowOff>419099</xdr:rowOff>
    </xdr:from>
    <xdr:to>
      <xdr:col>11</xdr:col>
      <xdr:colOff>685801</xdr:colOff>
      <xdr:row>8</xdr:row>
      <xdr:rowOff>390524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9124951" y="1771649"/>
          <a:ext cx="6286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66676</xdr:colOff>
      <xdr:row>7</xdr:row>
      <xdr:rowOff>609601</xdr:rowOff>
    </xdr:from>
    <xdr:to>
      <xdr:col>10</xdr:col>
      <xdr:colOff>600076</xdr:colOff>
      <xdr:row>8</xdr:row>
      <xdr:rowOff>333375</xdr:rowOff>
    </xdr:to>
    <xdr:pic>
      <xdr:nvPicPr>
        <xdr:cNvPr id="1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05801" y="1962151"/>
          <a:ext cx="533400" cy="3333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38100</xdr:colOff>
      <xdr:row>8</xdr:row>
      <xdr:rowOff>152400</xdr:rowOff>
    </xdr:from>
    <xdr:to>
      <xdr:col>11</xdr:col>
      <xdr:colOff>514350</xdr:colOff>
      <xdr:row>9</xdr:row>
      <xdr:rowOff>57150</xdr:rowOff>
    </xdr:to>
    <xdr:pic>
      <xdr:nvPicPr>
        <xdr:cNvPr id="1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9105900" y="2476500"/>
          <a:ext cx="47625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8</xdr:row>
      <xdr:rowOff>438150</xdr:rowOff>
    </xdr:to>
    <xdr:pic>
      <xdr:nvPicPr>
        <xdr:cNvPr id="1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1068050" y="1628775"/>
          <a:ext cx="9429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647700</xdr:colOff>
      <xdr:row>8</xdr:row>
      <xdr:rowOff>371475</xdr:rowOff>
    </xdr:to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972675" y="1962150"/>
          <a:ext cx="58102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104776</xdr:rowOff>
    </xdr:from>
    <xdr:to>
      <xdr:col>10</xdr:col>
      <xdr:colOff>542925</xdr:colOff>
      <xdr:row>8</xdr:row>
      <xdr:rowOff>504826</xdr:rowOff>
    </xdr:to>
    <xdr:pic>
      <xdr:nvPicPr>
        <xdr:cNvPr id="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467725" y="2428876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7</xdr:row>
      <xdr:rowOff>76200</xdr:rowOff>
    </xdr:to>
    <xdr:pic>
      <xdr:nvPicPr>
        <xdr:cNvPr id="1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10490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11</xdr:row>
      <xdr:rowOff>38100</xdr:rowOff>
    </xdr:from>
    <xdr:to>
      <xdr:col>12</xdr:col>
      <xdr:colOff>962025</xdr:colOff>
      <xdr:row>12</xdr:row>
      <xdr:rowOff>114300</xdr:rowOff>
    </xdr:to>
    <xdr:pic>
      <xdr:nvPicPr>
        <xdr:cNvPr id="1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10048875" y="369570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2"/>
  <sheetViews>
    <sheetView tabSelected="1" zoomScale="70" zoomScaleNormal="70" workbookViewId="0">
      <selection activeCell="H21" sqref="H21"/>
    </sheetView>
  </sheetViews>
  <sheetFormatPr defaultRowHeight="15" x14ac:dyDescent="0.25"/>
  <cols>
    <col min="1" max="1" width="10.28515625" style="1" customWidth="1"/>
    <col min="2" max="2" width="29.28515625" style="1" customWidth="1"/>
    <col min="3" max="3" width="10.42578125" style="1" customWidth="1"/>
    <col min="4" max="4" width="10.5703125" style="1" customWidth="1"/>
    <col min="5" max="5" width="11" style="1" customWidth="1"/>
    <col min="6" max="6" width="12" style="1" customWidth="1"/>
    <col min="7" max="7" width="9.140625" style="1"/>
    <col min="8" max="8" width="12.5703125" style="1" customWidth="1"/>
    <col min="9" max="9" width="10.7109375" style="1" bestFit="1" customWidth="1"/>
    <col min="10" max="10" width="9.140625" style="1"/>
    <col min="11" max="11" width="12.42578125" style="1" customWidth="1"/>
    <col min="12" max="12" width="12.5703125" style="1" customWidth="1"/>
    <col min="13" max="13" width="16.5703125" style="1" customWidth="1"/>
    <col min="14" max="14" width="16" style="1" customWidth="1"/>
    <col min="15" max="15" width="9.140625" style="1"/>
    <col min="16" max="16" width="9.28515625" style="2" bestFit="1" customWidth="1"/>
    <col min="17" max="17" width="11.42578125" style="2" bestFit="1" customWidth="1"/>
    <col min="18" max="18" width="9.28515625" style="2" bestFit="1" customWidth="1"/>
    <col min="19" max="19" width="11.42578125" style="2" bestFit="1" customWidth="1"/>
    <col min="20" max="20" width="9.28515625" style="2" bestFit="1" customWidth="1"/>
    <col min="21" max="21" width="11.42578125" style="2" bestFit="1" customWidth="1"/>
    <col min="22" max="16384" width="9.140625" style="1"/>
  </cols>
  <sheetData>
    <row r="1" spans="1:14" x14ac:dyDescent="0.25">
      <c r="L1" s="42" t="s">
        <v>0</v>
      </c>
      <c r="M1" s="42"/>
      <c r="N1" s="42"/>
    </row>
    <row r="2" spans="1:14" x14ac:dyDescent="0.25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x14ac:dyDescent="0.25">
      <c r="A3" s="44" t="s">
        <v>2</v>
      </c>
      <c r="B3" s="44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4" ht="15.75" x14ac:dyDescent="0.25">
      <c r="A4" s="45" t="s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</row>
    <row r="5" spans="1:14" ht="15.75" x14ac:dyDescent="0.25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</row>
    <row r="6" spans="1:14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4"/>
      <c r="L6" s="3"/>
      <c r="M6" s="3"/>
      <c r="N6" s="4"/>
    </row>
    <row r="7" spans="1:14" x14ac:dyDescent="0.25">
      <c r="A7" s="33" t="s">
        <v>5</v>
      </c>
      <c r="B7" s="35" t="s">
        <v>6</v>
      </c>
      <c r="C7" s="37" t="s">
        <v>7</v>
      </c>
      <c r="D7" s="38"/>
      <c r="E7" s="38"/>
      <c r="F7" s="38"/>
      <c r="G7" s="38"/>
      <c r="H7" s="39"/>
      <c r="I7" s="40" t="s">
        <v>8</v>
      </c>
      <c r="J7" s="40" t="s">
        <v>9</v>
      </c>
      <c r="K7" s="28" t="s">
        <v>10</v>
      </c>
      <c r="L7" s="28"/>
      <c r="M7" s="28"/>
      <c r="N7" s="5" t="s">
        <v>11</v>
      </c>
    </row>
    <row r="8" spans="1:14" ht="76.5" x14ac:dyDescent="0.25">
      <c r="A8" s="34"/>
      <c r="B8" s="36"/>
      <c r="C8" s="6" t="s">
        <v>12</v>
      </c>
      <c r="D8" s="6" t="s">
        <v>13</v>
      </c>
      <c r="E8" s="6" t="s">
        <v>14</v>
      </c>
      <c r="F8" s="6" t="s">
        <v>15</v>
      </c>
      <c r="G8" s="6" t="s">
        <v>16</v>
      </c>
      <c r="H8" s="7"/>
      <c r="I8" s="41"/>
      <c r="J8" s="41"/>
      <c r="K8" s="8" t="s">
        <v>17</v>
      </c>
      <c r="L8" s="9" t="s">
        <v>18</v>
      </c>
      <c r="M8" s="9" t="s">
        <v>19</v>
      </c>
      <c r="N8" s="10"/>
    </row>
    <row r="9" spans="1:14" ht="54" x14ac:dyDescent="0.25">
      <c r="A9" s="11">
        <v>1</v>
      </c>
      <c r="B9" s="12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1" t="s">
        <v>20</v>
      </c>
      <c r="I9" s="11">
        <v>9</v>
      </c>
      <c r="J9" s="11" t="s">
        <v>21</v>
      </c>
      <c r="K9" s="13" t="s">
        <v>22</v>
      </c>
      <c r="L9" s="13">
        <v>12</v>
      </c>
      <c r="M9" s="13">
        <v>13</v>
      </c>
      <c r="N9" s="11" t="s">
        <v>23</v>
      </c>
    </row>
    <row r="10" spans="1:14" ht="25.5" x14ac:dyDescent="0.25">
      <c r="A10" s="14">
        <v>1</v>
      </c>
      <c r="B10" s="15" t="s">
        <v>24</v>
      </c>
      <c r="C10" s="16">
        <v>7170</v>
      </c>
      <c r="D10" s="16">
        <v>7200</v>
      </c>
      <c r="E10" s="16">
        <v>7150</v>
      </c>
      <c r="F10" s="11"/>
      <c r="G10" s="11"/>
      <c r="H10" s="17">
        <f>C10+D10+E10+F10+G10</f>
        <v>21520</v>
      </c>
      <c r="I10" s="18">
        <v>18</v>
      </c>
      <c r="J10" s="11">
        <v>3</v>
      </c>
      <c r="K10" s="19">
        <v>7173.33</v>
      </c>
      <c r="L10" s="19">
        <f t="shared" ref="L10:L11" si="0">STDEV(C10:G10)</f>
        <v>25.16611478423583</v>
      </c>
      <c r="M10" s="20">
        <f t="shared" ref="M10:M11" si="1">L10/K10</f>
        <v>3.5082890072303699E-3</v>
      </c>
      <c r="N10" s="21">
        <f>K10*I10</f>
        <v>129119.94</v>
      </c>
    </row>
    <row r="11" spans="1:14" ht="25.5" x14ac:dyDescent="0.25">
      <c r="A11" s="14">
        <v>2</v>
      </c>
      <c r="B11" s="15" t="s">
        <v>25</v>
      </c>
      <c r="C11" s="16">
        <v>4130</v>
      </c>
      <c r="D11" s="16">
        <v>4200</v>
      </c>
      <c r="E11" s="16">
        <v>4150</v>
      </c>
      <c r="F11" s="11"/>
      <c r="G11" s="11"/>
      <c r="H11" s="17">
        <f t="shared" ref="H11" si="2">C11+D11+E11+F11+G11</f>
        <v>12480</v>
      </c>
      <c r="I11" s="18">
        <v>36</v>
      </c>
      <c r="J11" s="11">
        <v>3</v>
      </c>
      <c r="K11" s="19">
        <f t="shared" ref="K11" si="3">AVERAGE(C11:G11)</f>
        <v>4160</v>
      </c>
      <c r="L11" s="19">
        <f t="shared" si="0"/>
        <v>36.055512754639892</v>
      </c>
      <c r="M11" s="20">
        <f t="shared" si="1"/>
        <v>8.6671905660192054E-3</v>
      </c>
      <c r="N11" s="21">
        <f>K11*I11</f>
        <v>149760</v>
      </c>
    </row>
    <row r="12" spans="1:14" x14ac:dyDescent="0.25">
      <c r="A12" s="29" t="s">
        <v>26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22"/>
      <c r="N12" s="23">
        <f>SUM(N10:N11)</f>
        <v>278879.94</v>
      </c>
    </row>
    <row r="13" spans="1:1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4"/>
      <c r="L13" s="3"/>
      <c r="M13" s="3"/>
      <c r="N13" s="4"/>
    </row>
    <row r="14" spans="1:14" x14ac:dyDescent="0.25">
      <c r="A14" s="31" t="s">
        <v>27</v>
      </c>
      <c r="B14" s="32"/>
      <c r="C14" s="32"/>
      <c r="D14" s="32"/>
      <c r="E14" s="24"/>
      <c r="F14" s="24"/>
      <c r="G14" s="24"/>
      <c r="H14" s="25" t="s">
        <v>28</v>
      </c>
      <c r="I14" s="26"/>
      <c r="J14" s="26"/>
      <c r="K14" s="26"/>
      <c r="L14" s="26"/>
    </row>
    <row r="15" spans="1:14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</row>
    <row r="20" spans="3:13" x14ac:dyDescent="0.25">
      <c r="C20" s="2"/>
      <c r="D20" s="27"/>
      <c r="E20" s="2"/>
      <c r="G20" s="2"/>
      <c r="H20" s="27"/>
      <c r="I20" s="2"/>
      <c r="K20" s="2"/>
      <c r="L20" s="27"/>
      <c r="M20" s="2"/>
    </row>
    <row r="21" spans="3:13" x14ac:dyDescent="0.25">
      <c r="C21" s="2"/>
      <c r="D21" s="27"/>
      <c r="E21" s="2"/>
      <c r="G21" s="2"/>
      <c r="H21" s="27"/>
      <c r="I21" s="2"/>
      <c r="K21" s="2"/>
      <c r="L21" s="27"/>
      <c r="M21" s="2"/>
    </row>
    <row r="22" spans="3:13" x14ac:dyDescent="0.25">
      <c r="E22" s="2"/>
      <c r="I22" s="2"/>
      <c r="M22" s="2"/>
    </row>
  </sheetData>
  <mergeCells count="13">
    <mergeCell ref="L1:N1"/>
    <mergeCell ref="A2:N2"/>
    <mergeCell ref="A3:N3"/>
    <mergeCell ref="A4:N4"/>
    <mergeCell ref="A5:N5"/>
    <mergeCell ref="K7:M7"/>
    <mergeCell ref="A12:L12"/>
    <mergeCell ref="A14:D14"/>
    <mergeCell ref="A7:A8"/>
    <mergeCell ref="B7:B8"/>
    <mergeCell ref="C7:H7"/>
    <mergeCell ref="I7:I8"/>
    <mergeCell ref="J7:J8"/>
  </mergeCells>
  <pageMargins left="0.7" right="0.7" top="0.75" bottom="0.75" header="0.3" footer="0.3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sborka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232</dc:creator>
  <cp:lastModifiedBy>232</cp:lastModifiedBy>
  <cp:lastPrinted>2026-07-24T10:11:42Z</cp:lastPrinted>
  <dcterms:created xsi:type="dcterms:W3CDTF">2026-02-12T09:03:44Z</dcterms:created>
  <dcterms:modified xsi:type="dcterms:W3CDTF">2026-07-24T10:16:18Z</dcterms:modified>
</cp:coreProperties>
</file>