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2\Флешка ОЛЯ 2022\2026\КП\Мебель парты и столешки\Перегородки\Перегородки 4400х3350\"/>
    </mc:Choice>
  </mc:AlternateContent>
  <bookViews>
    <workbookView xWindow="0" yWindow="0" windowWidth="9870" windowHeight="10425"/>
  </bookViews>
  <sheets>
    <sheet name="Лист1" sheetId="1" r:id="rId1"/>
  </sheet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O10" i="1" l="1"/>
  <c r="O11" i="1" s="1"/>
  <c r="N10" i="1" l="1"/>
  <c r="L10" i="1" l="1"/>
  <c r="H10" i="1"/>
  <c r="K10" i="1" s="1"/>
  <c r="N11" i="1" s="1"/>
  <c r="M10" i="1" l="1"/>
</calcChain>
</file>

<file path=xl/sharedStrings.xml><?xml version="1.0" encoding="utf-8"?>
<sst xmlns="http://schemas.openxmlformats.org/spreadsheetml/2006/main" count="30" uniqueCount="30">
  <si>
    <t>Приложение 1</t>
  </si>
  <si>
    <t>Определение и обоснование НМЦК методом сопоставимых рыночных цен (анализ рынка)</t>
  </si>
  <si>
    <t>с направлением запросов о предоставлении ценовой информации не менее пяти поставщикам (подрядчикам, исполнителям),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</t>
  </si>
  <si>
    <t>Заказчиком было направлены запросы о предоставлении ценовой информации 5-ти исполнителям,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</t>
  </si>
  <si>
    <t>Ответы на запрос получены от 3 исполнителей.</t>
  </si>
  <si>
    <t>№ п/п</t>
  </si>
  <si>
    <t>Наименование товара (работы, услуги)</t>
  </si>
  <si>
    <t>Номер источника ценовой информации (ИЦИ №i) и цена единицы товара, работы, услуги, представленная i-тым ИЦИ (Цi), руб.</t>
  </si>
  <si>
    <t>v - кол-во (объем) закупаемого товара (работы, услуги), ед.</t>
  </si>
  <si>
    <r>
      <rPr>
        <b/>
        <sz val="12"/>
        <color indexed="8"/>
        <rFont val="Times New Roman"/>
        <family val="1"/>
        <charset val="204"/>
      </rPr>
      <t>n</t>
    </r>
    <r>
      <rPr>
        <b/>
        <sz val="10"/>
        <color indexed="8"/>
        <rFont val="Times New Roman"/>
        <family val="1"/>
        <charset val="204"/>
      </rPr>
      <t xml:space="preserve"> - кол-во значений, используемых в расчете</t>
    </r>
  </si>
  <si>
    <t>Определение однородности совокупности значений выявленных цен</t>
  </si>
  <si>
    <t xml:space="preserve"> тыс. руб. </t>
  </si>
  <si>
    <t xml:space="preserve">ИЦИ №1    </t>
  </si>
  <si>
    <t xml:space="preserve">ИЦИ №2       </t>
  </si>
  <si>
    <t xml:space="preserve">ИЦИ №3       </t>
  </si>
  <si>
    <t>ИЦИ №4</t>
  </si>
  <si>
    <t>ИЦИ №5</t>
  </si>
  <si>
    <t>&lt;ц&gt; - средн. арифм. величина цены единицы прод-ции, руб.</t>
  </si>
  <si>
    <t>Среднее квадратичное отклонение</t>
  </si>
  <si>
    <r>
      <t xml:space="preserve">V - коэф-нт вариации </t>
    </r>
    <r>
      <rPr>
        <i/>
        <sz val="10"/>
        <color indexed="10"/>
        <rFont val="Times New Roman"/>
        <family val="1"/>
        <charset val="204"/>
      </rPr>
      <t>(не должен превышать 33%)</t>
    </r>
  </si>
  <si>
    <t>Итого расчет по минилальному КПА</t>
  </si>
  <si>
    <t>8=3+4+5+6+7</t>
  </si>
  <si>
    <t>10 = кол-во ответов ИЦИ</t>
  </si>
  <si>
    <t>11=          /10</t>
  </si>
  <si>
    <t>14=8*9/10</t>
  </si>
  <si>
    <t xml:space="preserve">Начальная (максимальная) цена контракта </t>
  </si>
  <si>
    <t>Мониторинг провел 
Контрактный управляющий  
ГБОУшколы №104 имени М.С. Харченко 
Выборгского района Санкт-Петербурга</t>
  </si>
  <si>
    <t>О.М. Исаенко</t>
  </si>
  <si>
    <t>Перегородка 4400*3350</t>
  </si>
  <si>
    <t>Цена по наименьшему КП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</si>
</sst>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3" x14ac:knownFonts="1"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b/>
      <sz val="11"/>
      <color indexed="10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i/>
      <sz val="10"/>
      <color indexed="10"/>
      <name val="Times New Roman"/>
      <family val="1"/>
      <charset val="204"/>
    </font>
    <font>
      <b/>
      <i/>
      <sz val="10"/>
      <color indexed="8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0"/>
      <color indexed="8"/>
      <name val="Times New Roman"/>
      <family val="1"/>
      <charset val="204"/>
    </font>
    <font>
      <b/>
      <sz val="11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50">
    <xf numFmtId="0" fontId="0" fillId="0" borderId="0" xfId="0"/>
    <xf numFmtId="0" fontId="1" fillId="0" borderId="0" xfId="0" applyFont="1"/>
    <xf numFmtId="4" fontId="1" fillId="0" borderId="0" xfId="0" applyNumberFormat="1" applyFont="1"/>
    <xf numFmtId="0" fontId="5" fillId="0" borderId="0" xfId="0" applyFont="1" applyAlignment="1">
      <alignment vertical="center" wrapText="1"/>
    </xf>
    <xf numFmtId="4" fontId="5" fillId="0" borderId="0" xfId="0" applyNumberFormat="1" applyFont="1" applyAlignment="1">
      <alignment vertical="center" wrapText="1"/>
    </xf>
    <xf numFmtId="4" fontId="6" fillId="2" borderId="6" xfId="0" applyNumberFormat="1" applyFont="1" applyFill="1" applyBorder="1" applyAlignment="1">
      <alignment horizontal="right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5" fillId="0" borderId="6" xfId="0" applyFont="1" applyBorder="1" applyAlignment="1">
      <alignment vertical="center" wrapText="1"/>
    </xf>
    <xf numFmtId="4" fontId="6" fillId="0" borderId="1" xfId="0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top" wrapText="1"/>
    </xf>
    <xf numFmtId="4" fontId="6" fillId="2" borderId="7" xfId="0" applyNumberFormat="1" applyFont="1" applyFill="1" applyBorder="1" applyAlignment="1">
      <alignment vertical="center" wrapText="1"/>
    </xf>
    <xf numFmtId="0" fontId="9" fillId="2" borderId="6" xfId="0" applyFont="1" applyFill="1" applyBorder="1" applyAlignment="1">
      <alignment horizontal="center" vertical="center" wrapText="1"/>
    </xf>
    <xf numFmtId="0" fontId="9" fillId="2" borderId="2" xfId="0" applyFont="1" applyFill="1" applyBorder="1" applyAlignment="1">
      <alignment horizontal="center" vertical="center" wrapText="1"/>
    </xf>
    <xf numFmtId="0" fontId="9" fillId="0" borderId="6" xfId="0" applyFont="1" applyFill="1" applyBorder="1" applyAlignment="1">
      <alignment horizontal="center" vertical="center" wrapText="1"/>
    </xf>
    <xf numFmtId="0" fontId="9" fillId="2" borderId="3" xfId="0" applyFont="1" applyFill="1" applyBorder="1" applyAlignment="1">
      <alignment horizontal="center" vertical="center" wrapText="1"/>
    </xf>
    <xf numFmtId="0" fontId="10" fillId="0" borderId="6" xfId="0" applyFont="1" applyBorder="1" applyAlignment="1">
      <alignment vertical="center" wrapText="1"/>
    </xf>
    <xf numFmtId="4" fontId="10" fillId="0" borderId="5" xfId="0" applyNumberFormat="1" applyFont="1" applyBorder="1" applyAlignment="1">
      <alignment horizontal="center" vertical="center"/>
    </xf>
    <xf numFmtId="4" fontId="4" fillId="2" borderId="6" xfId="0" applyNumberFormat="1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4" fontId="4" fillId="0" borderId="6" xfId="0" applyNumberFormat="1" applyFont="1" applyBorder="1" applyAlignment="1">
      <alignment horizontal="center" vertical="center" wrapText="1"/>
    </xf>
    <xf numFmtId="0" fontId="10" fillId="0" borderId="6" xfId="0" applyFont="1" applyBorder="1" applyAlignment="1">
      <alignment horizontal="center" vertical="center"/>
    </xf>
    <xf numFmtId="4" fontId="4" fillId="0" borderId="6" xfId="0" applyNumberFormat="1" applyFont="1" applyFill="1" applyBorder="1" applyAlignment="1">
      <alignment horizontal="center" vertical="center" wrapText="1"/>
    </xf>
    <xf numFmtId="4" fontId="11" fillId="0" borderId="6" xfId="0" applyNumberFormat="1" applyFont="1" applyFill="1" applyBorder="1" applyAlignment="1">
      <alignment horizontal="center" vertical="center" wrapText="1"/>
    </xf>
    <xf numFmtId="10" fontId="11" fillId="0" borderId="6" xfId="0" applyNumberFormat="1" applyFont="1" applyFill="1" applyBorder="1" applyAlignment="1">
      <alignment horizontal="center" vertical="center" wrapText="1"/>
    </xf>
    <xf numFmtId="0" fontId="2" fillId="0" borderId="5" xfId="0" applyFont="1" applyBorder="1" applyAlignment="1">
      <alignment horizontal="right" vertical="center" wrapText="1"/>
    </xf>
    <xf numFmtId="4" fontId="7" fillId="2" borderId="6" xfId="0" applyNumberFormat="1" applyFont="1" applyFill="1" applyBorder="1" applyAlignment="1">
      <alignment horizontal="center" vertical="center" wrapText="1"/>
    </xf>
    <xf numFmtId="0" fontId="2" fillId="0" borderId="10" xfId="0" applyFont="1" applyBorder="1"/>
    <xf numFmtId="0" fontId="2" fillId="0" borderId="0" xfId="0" applyFont="1"/>
    <xf numFmtId="0" fontId="5" fillId="0" borderId="0" xfId="0" applyFont="1"/>
    <xf numFmtId="4" fontId="5" fillId="0" borderId="6" xfId="0" applyNumberFormat="1" applyFont="1" applyBorder="1" applyAlignment="1">
      <alignment horizontal="center" vertical="center" wrapText="1"/>
    </xf>
    <xf numFmtId="0" fontId="2" fillId="0" borderId="3" xfId="0" applyFont="1" applyBorder="1" applyAlignment="1">
      <alignment horizontal="right" vertical="center" wrapText="1"/>
    </xf>
    <xf numFmtId="0" fontId="2" fillId="0" borderId="4" xfId="0" applyFont="1" applyBorder="1" applyAlignment="1">
      <alignment horizontal="right" vertical="center" wrapText="1"/>
    </xf>
    <xf numFmtId="0" fontId="2" fillId="0" borderId="0" xfId="0" applyFont="1" applyAlignment="1">
      <alignment horizontal="left" wrapText="1"/>
    </xf>
    <xf numFmtId="0" fontId="2" fillId="0" borderId="0" xfId="0" applyFont="1" applyAlignment="1">
      <alignment horizontal="left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left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6" fillId="2" borderId="8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6" fillId="2" borderId="9" xfId="0" applyFont="1" applyFill="1" applyBorder="1" applyAlignment="1">
      <alignment horizontal="center" vertical="center" wrapText="1"/>
    </xf>
    <xf numFmtId="0" fontId="12" fillId="0" borderId="6" xfId="0" applyFont="1" applyBorder="1" applyAlignment="1">
      <alignment horizontal="center" vertical="center" wrapText="1"/>
    </xf>
    <xf numFmtId="0" fontId="12" fillId="0" borderId="6" xfId="0" applyFont="1" applyBorder="1" applyAlignment="1">
      <alignment horizontal="center" vertical="center"/>
    </xf>
    <xf numFmtId="4" fontId="12" fillId="0" borderId="6" xfId="0" applyNumberFormat="1" applyFont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38100</xdr:colOff>
      <xdr:row>7</xdr:row>
      <xdr:rowOff>19051</xdr:rowOff>
    </xdr:from>
    <xdr:to>
      <xdr:col>13</xdr:col>
      <xdr:colOff>514350</xdr:colOff>
      <xdr:row>8</xdr:row>
      <xdr:rowOff>38101</xdr:rowOff>
    </xdr:to>
    <xdr:pic>
      <xdr:nvPicPr>
        <xdr:cNvPr id="2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 r="56836" b="28496"/>
        <a:stretch>
          <a:fillRect/>
        </a:stretch>
      </xdr:blipFill>
      <xdr:spPr bwMode="auto">
        <a:xfrm>
          <a:off x="11753850" y="1371601"/>
          <a:ext cx="476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142875</xdr:colOff>
      <xdr:row>10</xdr:row>
      <xdr:rowOff>38100</xdr:rowOff>
    </xdr:from>
    <xdr:to>
      <xdr:col>12</xdr:col>
      <xdr:colOff>962025</xdr:colOff>
      <xdr:row>11</xdr:row>
      <xdr:rowOff>123825</xdr:rowOff>
    </xdr:to>
    <xdr:pic>
      <xdr:nvPicPr>
        <xdr:cNvPr id="3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 r="53398" b="32678"/>
        <a:stretch>
          <a:fillRect/>
        </a:stretch>
      </xdr:blipFill>
      <xdr:spPr bwMode="auto">
        <a:xfrm>
          <a:off x="10753725" y="3248025"/>
          <a:ext cx="8191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22"/>
  <sheetViews>
    <sheetView tabSelected="1" workbookViewId="0">
      <selection activeCell="O16" sqref="A1:O16"/>
    </sheetView>
  </sheetViews>
  <sheetFormatPr defaultRowHeight="15" x14ac:dyDescent="0.25"/>
  <cols>
    <col min="1" max="1" width="10.28515625" style="1" customWidth="1"/>
    <col min="2" max="2" width="29.28515625" style="1" customWidth="1"/>
    <col min="3" max="4" width="13.5703125" style="1" customWidth="1"/>
    <col min="5" max="6" width="12" style="1" customWidth="1"/>
    <col min="7" max="7" width="9.140625" style="1"/>
    <col min="8" max="8" width="15.140625" style="1" customWidth="1"/>
    <col min="9" max="9" width="10" style="1" bestFit="1" customWidth="1"/>
    <col min="10" max="10" width="9.140625" style="1"/>
    <col min="11" max="11" width="12.42578125" style="1" customWidth="1"/>
    <col min="12" max="12" width="12.5703125" style="1" customWidth="1"/>
    <col min="13" max="13" width="16.5703125" style="1" customWidth="1"/>
    <col min="14" max="14" width="16" style="1" customWidth="1"/>
    <col min="15" max="15" width="15" style="1" customWidth="1"/>
    <col min="16" max="16" width="9.28515625" style="2" bestFit="1" customWidth="1"/>
    <col min="17" max="17" width="11.42578125" style="2" bestFit="1" customWidth="1"/>
    <col min="18" max="18" width="9.28515625" style="2" bestFit="1" customWidth="1"/>
    <col min="19" max="19" width="11.42578125" style="2" bestFit="1" customWidth="1"/>
    <col min="20" max="16384" width="9.140625" style="1"/>
  </cols>
  <sheetData>
    <row r="1" spans="1:15" x14ac:dyDescent="0.25">
      <c r="L1" s="34" t="s">
        <v>0</v>
      </c>
      <c r="M1" s="34"/>
      <c r="N1" s="34"/>
    </row>
    <row r="2" spans="1:15" x14ac:dyDescent="0.25">
      <c r="A2" s="35" t="s">
        <v>1</v>
      </c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  <c r="M2" s="35"/>
      <c r="N2" s="35"/>
    </row>
    <row r="3" spans="1:15" x14ac:dyDescent="0.25">
      <c r="A3" s="36" t="s">
        <v>2</v>
      </c>
      <c r="B3" s="36"/>
      <c r="C3" s="35"/>
      <c r="D3" s="35"/>
      <c r="E3" s="35"/>
      <c r="F3" s="35"/>
      <c r="G3" s="35"/>
      <c r="H3" s="35"/>
      <c r="I3" s="35"/>
      <c r="J3" s="35"/>
      <c r="K3" s="35"/>
      <c r="L3" s="35"/>
      <c r="M3" s="35"/>
      <c r="N3" s="35"/>
    </row>
    <row r="4" spans="1:15" ht="15.75" x14ac:dyDescent="0.25">
      <c r="A4" s="37" t="s">
        <v>3</v>
      </c>
      <c r="B4" s="37"/>
      <c r="C4" s="37"/>
      <c r="D4" s="37"/>
      <c r="E4" s="37"/>
      <c r="F4" s="37"/>
      <c r="G4" s="37"/>
      <c r="H4" s="37"/>
      <c r="I4" s="37"/>
      <c r="J4" s="37"/>
      <c r="K4" s="37"/>
      <c r="L4" s="37"/>
      <c r="M4" s="37"/>
      <c r="N4" s="37"/>
    </row>
    <row r="5" spans="1:15" ht="15.75" x14ac:dyDescent="0.25">
      <c r="A5" s="37" t="s">
        <v>4</v>
      </c>
      <c r="B5" s="37"/>
      <c r="C5" s="37"/>
      <c r="D5" s="37"/>
      <c r="E5" s="37"/>
      <c r="F5" s="37"/>
      <c r="G5" s="37"/>
      <c r="H5" s="37"/>
      <c r="I5" s="37"/>
      <c r="J5" s="37"/>
      <c r="K5" s="37"/>
      <c r="L5" s="37"/>
      <c r="M5" s="37"/>
      <c r="N5" s="37"/>
    </row>
    <row r="6" spans="1:15" x14ac:dyDescent="0.25">
      <c r="A6" s="3"/>
      <c r="B6" s="3"/>
      <c r="C6" s="3"/>
      <c r="D6" s="3"/>
      <c r="E6" s="3"/>
      <c r="F6" s="3"/>
      <c r="G6" s="3"/>
      <c r="H6" s="3"/>
      <c r="I6" s="3"/>
      <c r="J6" s="3"/>
      <c r="K6" s="4"/>
      <c r="L6" s="3"/>
      <c r="M6" s="3"/>
      <c r="N6" s="4"/>
    </row>
    <row r="7" spans="1:15" x14ac:dyDescent="0.25">
      <c r="A7" s="38" t="s">
        <v>5</v>
      </c>
      <c r="B7" s="40" t="s">
        <v>6</v>
      </c>
      <c r="C7" s="42" t="s">
        <v>7</v>
      </c>
      <c r="D7" s="43"/>
      <c r="E7" s="43"/>
      <c r="F7" s="43"/>
      <c r="G7" s="43"/>
      <c r="H7" s="44"/>
      <c r="I7" s="45" t="s">
        <v>8</v>
      </c>
      <c r="J7" s="45" t="s">
        <v>9</v>
      </c>
      <c r="K7" s="29" t="s">
        <v>10</v>
      </c>
      <c r="L7" s="29"/>
      <c r="M7" s="29"/>
      <c r="N7" s="5" t="s">
        <v>11</v>
      </c>
      <c r="O7" s="47" t="s">
        <v>29</v>
      </c>
    </row>
    <row r="8" spans="1:15" ht="76.5" x14ac:dyDescent="0.25">
      <c r="A8" s="39"/>
      <c r="B8" s="41"/>
      <c r="C8" s="6" t="s">
        <v>12</v>
      </c>
      <c r="D8" s="6" t="s">
        <v>13</v>
      </c>
      <c r="E8" s="6" t="s">
        <v>14</v>
      </c>
      <c r="F8" s="6" t="s">
        <v>15</v>
      </c>
      <c r="G8" s="6" t="s">
        <v>16</v>
      </c>
      <c r="H8" s="7"/>
      <c r="I8" s="46"/>
      <c r="J8" s="46"/>
      <c r="K8" s="8" t="s">
        <v>17</v>
      </c>
      <c r="L8" s="9" t="s">
        <v>18</v>
      </c>
      <c r="M8" s="9" t="s">
        <v>19</v>
      </c>
      <c r="N8" s="10" t="s">
        <v>20</v>
      </c>
      <c r="O8" s="47"/>
    </row>
    <row r="9" spans="1:15" ht="54" x14ac:dyDescent="0.25">
      <c r="A9" s="11">
        <v>1</v>
      </c>
      <c r="B9" s="12">
        <v>2</v>
      </c>
      <c r="C9" s="11">
        <v>3</v>
      </c>
      <c r="D9" s="11">
        <v>4</v>
      </c>
      <c r="E9" s="11">
        <v>5</v>
      </c>
      <c r="F9" s="11">
        <v>6</v>
      </c>
      <c r="G9" s="11">
        <v>7</v>
      </c>
      <c r="H9" s="11" t="s">
        <v>21</v>
      </c>
      <c r="I9" s="11">
        <v>9</v>
      </c>
      <c r="J9" s="11" t="s">
        <v>22</v>
      </c>
      <c r="K9" s="13" t="s">
        <v>23</v>
      </c>
      <c r="L9" s="13">
        <v>12</v>
      </c>
      <c r="M9" s="13">
        <v>13</v>
      </c>
      <c r="N9" s="11" t="s">
        <v>24</v>
      </c>
      <c r="O9" s="48">
        <v>15</v>
      </c>
    </row>
    <row r="10" spans="1:15" ht="15.75" x14ac:dyDescent="0.25">
      <c r="A10" s="14">
        <v>2</v>
      </c>
      <c r="B10" s="15" t="s">
        <v>28</v>
      </c>
      <c r="C10" s="16">
        <v>599750</v>
      </c>
      <c r="D10" s="17">
        <v>618723</v>
      </c>
      <c r="E10" s="17">
        <v>633112</v>
      </c>
      <c r="F10" s="18"/>
      <c r="G10" s="18"/>
      <c r="H10" s="19">
        <f t="shared" ref="H10" si="0">C10+D10+E10+F10+G10</f>
        <v>1851585</v>
      </c>
      <c r="I10" s="20">
        <v>1</v>
      </c>
      <c r="J10" s="18">
        <v>3</v>
      </c>
      <c r="K10" s="21">
        <f t="shared" ref="K10" si="1">H10/3</f>
        <v>617195</v>
      </c>
      <c r="L10" s="22">
        <f t="shared" ref="L10" si="2">STDEV(C10:G10)</f>
        <v>16733.405182448671</v>
      </c>
      <c r="M10" s="23">
        <f t="shared" ref="M10" si="3">L10/K10</f>
        <v>2.711202323811546E-2</v>
      </c>
      <c r="N10" s="17">
        <f>K10*I10</f>
        <v>617195</v>
      </c>
      <c r="O10" s="49">
        <f>C10*I10</f>
        <v>599750</v>
      </c>
    </row>
    <row r="11" spans="1:15" ht="15.75" x14ac:dyDescent="0.25">
      <c r="A11" s="30" t="s">
        <v>25</v>
      </c>
      <c r="B11" s="31"/>
      <c r="C11" s="31"/>
      <c r="D11" s="31"/>
      <c r="E11" s="31"/>
      <c r="F11" s="31"/>
      <c r="G11" s="31"/>
      <c r="H11" s="31"/>
      <c r="I11" s="31"/>
      <c r="J11" s="31"/>
      <c r="K11" s="31"/>
      <c r="L11" s="31"/>
      <c r="M11" s="24"/>
      <c r="N11" s="25">
        <f>SUM(N10:N10)</f>
        <v>617195</v>
      </c>
      <c r="O11" s="49">
        <f>SUM(O9:O10)</f>
        <v>599765</v>
      </c>
    </row>
    <row r="12" spans="1:15" x14ac:dyDescent="0.25">
      <c r="A12" s="3"/>
      <c r="B12" s="3"/>
      <c r="C12" s="3"/>
      <c r="D12" s="3"/>
      <c r="E12" s="3"/>
      <c r="F12" s="3"/>
      <c r="G12" s="3"/>
      <c r="H12" s="3"/>
      <c r="I12" s="3"/>
      <c r="J12" s="3"/>
      <c r="K12" s="4"/>
      <c r="L12" s="3"/>
      <c r="M12" s="3"/>
      <c r="N12" s="4"/>
    </row>
    <row r="13" spans="1:15" x14ac:dyDescent="0.25">
      <c r="A13" s="32" t="s">
        <v>26</v>
      </c>
      <c r="B13" s="33"/>
      <c r="C13" s="33"/>
      <c r="D13" s="33"/>
      <c r="E13" s="26"/>
      <c r="F13" s="26"/>
      <c r="G13" s="26"/>
      <c r="H13" s="27" t="s">
        <v>27</v>
      </c>
      <c r="I13" s="28"/>
      <c r="J13" s="28"/>
      <c r="K13" s="28"/>
      <c r="L13" s="28"/>
    </row>
    <row r="14" spans="1:15" x14ac:dyDescent="0.25">
      <c r="A14" s="28"/>
      <c r="B14" s="28"/>
      <c r="C14" s="28"/>
      <c r="D14" s="28"/>
      <c r="E14" s="28"/>
      <c r="F14" s="28"/>
      <c r="G14" s="28"/>
      <c r="H14" s="28"/>
      <c r="I14" s="28"/>
      <c r="J14" s="28"/>
      <c r="K14" s="28"/>
      <c r="L14" s="28"/>
    </row>
    <row r="18" spans="6:12" x14ac:dyDescent="0.25">
      <c r="F18" s="2"/>
      <c r="H18" s="2"/>
      <c r="I18" s="2"/>
      <c r="L18" s="2"/>
    </row>
    <row r="22" spans="6:12" x14ac:dyDescent="0.25">
      <c r="F22" s="2"/>
      <c r="I22" s="2"/>
    </row>
  </sheetData>
  <mergeCells count="14">
    <mergeCell ref="O7:O8"/>
    <mergeCell ref="K7:M7"/>
    <mergeCell ref="A11:L11"/>
    <mergeCell ref="A13:D13"/>
    <mergeCell ref="L1:N1"/>
    <mergeCell ref="A2:N2"/>
    <mergeCell ref="A3:N3"/>
    <mergeCell ref="A4:N4"/>
    <mergeCell ref="A5:N5"/>
    <mergeCell ref="A7:A8"/>
    <mergeCell ref="B7:B8"/>
    <mergeCell ref="C7:H7"/>
    <mergeCell ref="I7:I8"/>
    <mergeCell ref="J7:J8"/>
  </mergeCells>
  <pageMargins left="0.7" right="0.7" top="0.75" bottom="0.75" header="0.3" footer="0.3"/>
  <pageSetup paperSize="9" scale="63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>sborka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232</dc:creator>
  <cp:lastModifiedBy>232</cp:lastModifiedBy>
  <cp:lastPrinted>2026-07-24T14:19:48Z</cp:lastPrinted>
  <dcterms:created xsi:type="dcterms:W3CDTF">2026-06-02T07:02:42Z</dcterms:created>
  <dcterms:modified xsi:type="dcterms:W3CDTF">2026-07-24T14:19:58Z</dcterms:modified>
</cp:coreProperties>
</file>