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13.100\Files\Отдел кадров\Закупки\2026\Пожарная безопасность\"/>
    </mc:Choice>
  </mc:AlternateContent>
  <bookViews>
    <workbookView xWindow="0" yWindow="0" windowWidth="28770" windowHeight="11700"/>
  </bookViews>
  <sheets>
    <sheet name="Прилож.1 - п.3.7.1" sheetId="9" r:id="rId1"/>
  </sheets>
  <definedNames>
    <definedName name="_xlnm._FilterDatabase" localSheetId="0" hidden="1">'Прилож.1 - п.3.7.1'!$A$6:$M$9</definedName>
    <definedName name="OLE_LINK1" localSheetId="0">'Прилож.1 - п.3.7.1'!#REF!</definedName>
    <definedName name="_xlnm.Print_Area" localSheetId="0">'Прилож.1 - п.3.7.1'!$A$1:$N$10</definedName>
  </definedNames>
  <calcPr calcId="162913" fullPrecision="0"/>
</workbook>
</file>

<file path=xl/calcChain.xml><?xml version="1.0" encoding="utf-8"?>
<calcChain xmlns="http://schemas.openxmlformats.org/spreadsheetml/2006/main">
  <c r="N9" i="9" l="1"/>
  <c r="N7" i="9"/>
  <c r="N8" i="9" l="1"/>
  <c r="K8" i="9"/>
  <c r="J8" i="9"/>
  <c r="K7" i="9"/>
  <c r="J7" i="9"/>
  <c r="L7" i="9" l="1"/>
  <c r="M7" i="9"/>
  <c r="M8" i="9" l="1"/>
  <c r="L8" i="9" l="1"/>
</calcChain>
</file>

<file path=xl/sharedStrings.xml><?xml version="1.0" encoding="utf-8"?>
<sst xmlns="http://schemas.openxmlformats.org/spreadsheetml/2006/main" count="25" uniqueCount="24">
  <si>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</si>
  <si>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</si>
  <si>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</si>
  <si>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</si>
  <si>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</si>
  <si>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</si>
  <si>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</si>
  <si>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</si>
  <si>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v - кол-во (объем) закупаемого товара (работы, услуги), шт.</t>
  </si>
  <si>
    <t xml:space="preserve">Обоснование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</si>
  <si>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</si>
  <si>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</si>
  <si>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Итого цена , руб. (7*8)</t>
  </si>
  <si>
    <t>Составил: Специалист по кадрам                                                 Е.В. Бесова</t>
  </si>
  <si>
    <t>чел.</t>
  </si>
  <si>
    <r>
      <t xml:space="preserve">Заказчиком были направлены </t>
    </r>
    <r>
      <rPr>
        <b/>
        <u/>
        <sz val="12"/>
        <rFont val="Times New Roman"/>
        <family val="1"/>
        <charset val="204"/>
      </rPr>
      <t>5 запросов</t>
    </r>
    <r>
      <rPr>
        <sz val="12"/>
        <rFont val="Times New Roman"/>
        <family val="1"/>
        <charset val="204"/>
      </rPr>
      <t xml:space="preserve">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</t>
    </r>
    <r>
      <rPr>
        <sz val="12"/>
        <rFont val="Times New Roman"/>
        <family val="1"/>
        <charset val="204"/>
      </rPr>
      <t>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Санкт-Петербурга, а также направлен запрос ЕИС №_______________.</t>
    </r>
  </si>
  <si>
    <t>Образовательные услуги по программе профессиональной переподготовки «Специалист по пожарной профилактике»</t>
  </si>
  <si>
    <t>Образовательные услуги по программе повышения квалификации: «Обучение мерам пожарной безопасности руководителей организаций и лиц, ответственных за обеспечение пожарной безопасности на объектах защиты, в которых могут одновременно находиться 50 и более человек, объектах защиты, отнесенных к категориям повышенной взрывопожарности, взрывопожарности, пожароопасности»</t>
  </si>
  <si>
    <t xml:space="preserve">Источник инф. № 1, вх. № 47-К от 29.06.2026
</t>
  </si>
  <si>
    <t xml:space="preserve">Источник инф. № 2, вх. № 48-К от 29.06.2026
</t>
  </si>
  <si>
    <t>Источник инф. № 3, вх. № 49-К
от 29.06.2026</t>
  </si>
  <si>
    <t xml:space="preserve">Источник инф. № 4, вх. № 50-К от 29.06.2026
</t>
  </si>
  <si>
    <t xml:space="preserve">Источник инф. № 6, вх. № 51-К от 29.06.2026
</t>
  </si>
  <si>
    <r>
      <t xml:space="preserve">Ответы на запросы получены от </t>
    </r>
    <r>
      <rPr>
        <b/>
        <u/>
        <sz val="12"/>
        <rFont val="Times New Roman"/>
        <family val="1"/>
        <charset val="204"/>
      </rPr>
      <t>5 поставщиков</t>
    </r>
    <r>
      <rPr>
        <b/>
        <u/>
        <sz val="12"/>
        <color rgb="FFFF0000"/>
        <rFont val="Times New Roman"/>
        <family val="1"/>
        <charset val="204"/>
      </rPr>
      <t xml:space="preserve"> </t>
    </r>
    <r>
      <rPr>
        <u/>
        <sz val="12"/>
        <rFont val="Times New Roman"/>
        <family val="1"/>
        <charset val="204"/>
      </rPr>
      <t>(</t>
    </r>
    <r>
      <rPr>
        <sz val="12"/>
        <rFont val="Times New Roman"/>
        <family val="1"/>
        <charset val="204"/>
      </rPr>
      <t>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(договора) использовать</t>
    </r>
    <r>
      <rPr>
        <u/>
        <sz val="12"/>
        <rFont val="Times New Roman"/>
        <family val="1"/>
        <charset val="204"/>
      </rPr>
      <t xml:space="preserve"> минимальное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ценовое предложение.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</si>
</sst>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4" fontId="0" fillId="0" borderId="0" xfId="0" applyNumberFormat="1"/>
    <xf numFmtId="164" fontId="10" fillId="0" borderId="0" xfId="0" applyNumberFormat="1" applyFont="1"/>
    <xf numFmtId="164" fontId="11" fillId="0" borderId="0" xfId="0" applyNumberFormat="1" applyFont="1"/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4" fontId="3" fillId="0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" fontId="14" fillId="3" borderId="1" xfId="1" applyNumberFormat="1" applyFont="1" applyFill="1" applyBorder="1" applyAlignment="1">
      <alignment horizontal="center" vertical="center" wrapText="1"/>
    </xf>
    <xf numFmtId="0" fontId="20" fillId="0" borderId="0" xfId="0" applyFont="1"/>
    <xf numFmtId="10" fontId="6" fillId="3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18" fillId="0" borderId="8" xfId="0" applyNumberFormat="1" applyFont="1" applyFill="1" applyBorder="1" applyAlignment="1">
      <alignment horizontal="center" vertical="center" wrapText="1"/>
    </xf>
    <xf numFmtId="4" fontId="18" fillId="0" borderId="9" xfId="0" applyNumberFormat="1" applyFont="1" applyFill="1" applyBorder="1" applyAlignment="1">
      <alignment horizontal="center" vertical="center" wrapText="1"/>
    </xf>
    <xf numFmtId="4" fontId="18" fillId="3" borderId="8" xfId="0" applyNumberFormat="1" applyFont="1" applyFill="1" applyBorder="1" applyAlignment="1">
      <alignment horizontal="center" vertical="center" wrapText="1"/>
    </xf>
    <xf numFmtId="4" fontId="18" fillId="3" borderId="9" xfId="0" applyNumberFormat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/>
    </xf>
    <xf numFmtId="0" fontId="4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16" fillId="3" borderId="0" xfId="0" applyFont="1" applyFill="1" applyAlignment="1">
      <alignment horizontal="justify" vertical="center" wrapText="1"/>
    </xf>
    <xf numFmtId="0" fontId="16" fillId="3" borderId="0" xfId="0" applyFont="1" applyFill="1" applyBorder="1" applyAlignment="1">
      <alignment horizontal="justify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4</xdr:row>
      <xdr:rowOff>514350</xdr:rowOff>
    </xdr:from>
    <xdr:to>
      <xdr:col>10</xdr:col>
      <xdr:colOff>866775</xdr:colOff>
      <xdr:row>4</xdr:row>
      <xdr:rowOff>942975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78581</xdr:colOff>
      <xdr:row>4</xdr:row>
      <xdr:rowOff>509588</xdr:rowOff>
    </xdr:from>
    <xdr:to>
      <xdr:col>11</xdr:col>
      <xdr:colOff>716756</xdr:colOff>
      <xdr:row>4</xdr:row>
      <xdr:rowOff>839932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62800" y="3378994"/>
          <a:ext cx="638175" cy="33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9"/>
  <sheetViews>
    <sheetView tabSelected="1" zoomScale="80" zoomScaleNormal="80" workbookViewId="0">
      <selection activeCell="N9" sqref="N9"/>
    </sheetView>
  </sheetViews>
  <sheetFormatPr defaultRowHeight="15.75" x14ac:dyDescent="0.25"/>
  <cols>
    <col min="1" max="1" width="5" customWidth="1"/>
    <col min="2" max="2" width="24.5703125" style="4" customWidth="1"/>
    <col min="3" max="3" width="9.42578125" style="4" customWidth="1"/>
    <col min="4" max="4" width="12" style="1" customWidth="1"/>
    <col min="5" max="7" width="11.140625" style="3" customWidth="1"/>
    <col min="8" max="8" width="11.42578125" style="2" customWidth="1"/>
    <col min="9" max="9" width="8.42578125" customWidth="1"/>
    <col min="10" max="10" width="11" customWidth="1"/>
    <col min="11" max="11" width="13.140625" customWidth="1"/>
    <col min="12" max="12" width="11.28515625" customWidth="1"/>
    <col min="13" max="13" width="13.28515625" customWidth="1"/>
    <col min="14" max="14" width="19.28515625" customWidth="1"/>
  </cols>
  <sheetData>
    <row r="1" spans="1:14" ht="26.25" customHeight="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55.5" customHeight="1" x14ac:dyDescent="0.25">
      <c r="A2" s="41" t="s">
        <v>15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54.75" customHeight="1" x14ac:dyDescent="0.25">
      <c r="A3" s="42" t="s">
        <v>23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48" customHeight="1" x14ac:dyDescent="0.25">
      <c r="A4" s="28" t="s">
        <v>0</v>
      </c>
      <c r="B4" s="30" t="s">
        <v>3</v>
      </c>
      <c r="C4" s="43" t="s">
        <v>10</v>
      </c>
      <c r="D4" s="35" t="s">
        <v>6</v>
      </c>
      <c r="E4" s="36"/>
      <c r="F4" s="36"/>
      <c r="G4" s="36"/>
      <c r="H4" s="36"/>
      <c r="I4" s="30" t="s">
        <v>8</v>
      </c>
      <c r="J4" s="27" t="s">
        <v>2</v>
      </c>
      <c r="K4" s="27"/>
      <c r="L4" s="27"/>
      <c r="M4" s="31" t="s">
        <v>11</v>
      </c>
      <c r="N4" s="33" t="s">
        <v>12</v>
      </c>
    </row>
    <row r="5" spans="1:14" ht="84" x14ac:dyDescent="0.25">
      <c r="A5" s="29"/>
      <c r="B5" s="30"/>
      <c r="C5" s="44"/>
      <c r="D5" s="20" t="s">
        <v>18</v>
      </c>
      <c r="E5" s="20" t="s">
        <v>19</v>
      </c>
      <c r="F5" s="20" t="s">
        <v>20</v>
      </c>
      <c r="G5" s="20" t="s">
        <v>21</v>
      </c>
      <c r="H5" s="20" t="s">
        <v>22</v>
      </c>
      <c r="I5" s="30"/>
      <c r="J5" s="8" t="s">
        <v>4</v>
      </c>
      <c r="K5" s="9" t="s">
        <v>1</v>
      </c>
      <c r="L5" s="9" t="s">
        <v>7</v>
      </c>
      <c r="M5" s="32"/>
      <c r="N5" s="34"/>
    </row>
    <row r="6" spans="1:14" ht="15" x14ac:dyDescent="0.25">
      <c r="A6" s="10">
        <v>1</v>
      </c>
      <c r="B6" s="11">
        <v>2</v>
      </c>
      <c r="C6" s="10">
        <v>3</v>
      </c>
      <c r="D6" s="21">
        <v>4</v>
      </c>
      <c r="E6" s="23">
        <v>5</v>
      </c>
      <c r="F6" s="21">
        <v>6</v>
      </c>
      <c r="G6" s="21">
        <v>7</v>
      </c>
      <c r="H6" s="21">
        <v>6</v>
      </c>
      <c r="I6" s="10">
        <v>7</v>
      </c>
      <c r="J6" s="11">
        <v>8</v>
      </c>
      <c r="K6" s="10">
        <v>9</v>
      </c>
      <c r="L6" s="11">
        <v>10</v>
      </c>
      <c r="M6" s="10">
        <v>11</v>
      </c>
      <c r="N6" s="11">
        <v>12</v>
      </c>
    </row>
    <row r="7" spans="1:14" ht="76.5" x14ac:dyDescent="0.25">
      <c r="A7" s="12">
        <v>1</v>
      </c>
      <c r="B7" s="25" t="s">
        <v>16</v>
      </c>
      <c r="C7" s="16" t="s">
        <v>14</v>
      </c>
      <c r="D7" s="22">
        <v>9900</v>
      </c>
      <c r="E7" s="24">
        <v>10000</v>
      </c>
      <c r="F7" s="24">
        <v>6500</v>
      </c>
      <c r="G7" s="24">
        <v>8400</v>
      </c>
      <c r="H7" s="24">
        <v>12000</v>
      </c>
      <c r="I7" s="17">
        <v>7</v>
      </c>
      <c r="J7" s="13">
        <f>AVERAGE(D7:H7)</f>
        <v>9360</v>
      </c>
      <c r="K7" s="13">
        <f>STDEV(D7:H7)</f>
        <v>2047.68</v>
      </c>
      <c r="L7" s="19">
        <f>K7/J7</f>
        <v>0.21879999999999999</v>
      </c>
      <c r="M7" s="13">
        <f>MIN(D7:H7)</f>
        <v>6500</v>
      </c>
      <c r="N7" s="13">
        <f>M7*I7</f>
        <v>45500</v>
      </c>
    </row>
    <row r="8" spans="1:14" ht="216.75" x14ac:dyDescent="0.25">
      <c r="A8" s="12">
        <v>2</v>
      </c>
      <c r="B8" s="25" t="s">
        <v>17</v>
      </c>
      <c r="C8" s="16" t="s">
        <v>14</v>
      </c>
      <c r="D8" s="22">
        <v>2100</v>
      </c>
      <c r="E8" s="24">
        <v>1200</v>
      </c>
      <c r="F8" s="24">
        <v>1500</v>
      </c>
      <c r="G8" s="24">
        <v>2100</v>
      </c>
      <c r="H8" s="24">
        <v>1200</v>
      </c>
      <c r="I8" s="17">
        <v>3</v>
      </c>
      <c r="J8" s="13">
        <f>AVERAGE(D8:H8)</f>
        <v>1620</v>
      </c>
      <c r="K8" s="13">
        <f>STDEV(D8:H8)</f>
        <v>454.97</v>
      </c>
      <c r="L8" s="19">
        <f>K8/J8</f>
        <v>0.28079999999999999</v>
      </c>
      <c r="M8" s="13">
        <f>MIN(D8:H8)</f>
        <v>1200</v>
      </c>
      <c r="N8" s="13">
        <f>M8*I8</f>
        <v>3600</v>
      </c>
    </row>
    <row r="9" spans="1:14" ht="15" customHeight="1" x14ac:dyDescent="0.25">
      <c r="A9" s="38" t="s">
        <v>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40"/>
      <c r="N9" s="15">
        <f>SUM(N7:N8)</f>
        <v>49100</v>
      </c>
    </row>
    <row r="10" spans="1:14" s="14" customFormat="1" ht="64.5" customHeight="1" x14ac:dyDescent="0.3">
      <c r="A10" s="37" t="s">
        <v>13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1:14" ht="21" x14ac:dyDescent="0.35">
      <c r="B11" s="18"/>
      <c r="F11" s="1"/>
      <c r="G11" s="1"/>
      <c r="M11" s="6"/>
    </row>
    <row r="14" spans="1:14" x14ac:dyDescent="0.25">
      <c r="K14" s="7"/>
      <c r="L14" s="7"/>
      <c r="M14" s="5"/>
    </row>
    <row r="15" spans="1:14" x14ac:dyDescent="0.25">
      <c r="K15" s="7"/>
      <c r="L15" s="7"/>
    </row>
    <row r="16" spans="1:14" ht="14.25" customHeight="1" x14ac:dyDescent="0.25"/>
    <row r="17" hidden="1" x14ac:dyDescent="0.25"/>
    <row r="18" hidden="1" x14ac:dyDescent="0.25"/>
    <row r="19" hidden="1" x14ac:dyDescent="0.25"/>
  </sheetData>
  <autoFilter ref="A6:M9"/>
  <mergeCells count="13">
    <mergeCell ref="A10:N10"/>
    <mergeCell ref="A9:M9"/>
    <mergeCell ref="A2:N2"/>
    <mergeCell ref="A3:N3"/>
    <mergeCell ref="C4:C5"/>
    <mergeCell ref="A1:N1"/>
    <mergeCell ref="J4:L4"/>
    <mergeCell ref="A4:A5"/>
    <mergeCell ref="B4:B5"/>
    <mergeCell ref="I4:I5"/>
    <mergeCell ref="M4:M5"/>
    <mergeCell ref="N4:N5"/>
    <mergeCell ref="D4:H4"/>
  </mergeCells>
  <pageMargins left="0.39370078740157483" right="0.39370078740157483" top="0.19685039370078741" bottom="0.19685039370078741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Бесова Елена</cp:lastModifiedBy>
  <cp:lastPrinted>2026-07-02T07:08:56Z</cp:lastPrinted>
  <dcterms:created xsi:type="dcterms:W3CDTF">2011-08-15T06:57:36Z</dcterms:created>
  <dcterms:modified xsi:type="dcterms:W3CDTF">2026-07-02T07:09:01Z</dcterms:modified>
</cp:coreProperties>
</file>