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irnovaIV\Desktop\ЗАКУПКИ\2026\Договор 2026\26-30_\"/>
    </mc:Choice>
  </mc:AlternateContent>
  <bookViews>
    <workbookView xWindow="0" yWindow="0" windowWidth="28800" windowHeight="11835"/>
  </bookViews>
  <sheets>
    <sheet name="Лист 1" sheetId="9" r:id="rId1"/>
    <sheet name="Лист1" sheetId="10" r:id="rId2"/>
  </sheets>
  <calcPr calcId="152511" fullPrecision="0"/>
</workbook>
</file>

<file path=xl/calcChain.xml><?xml version="1.0" encoding="utf-8"?>
<calcChain xmlns="http://schemas.openxmlformats.org/spreadsheetml/2006/main">
  <c r="J9" i="9" l="1"/>
  <c r="N9" i="9"/>
  <c r="N10" i="9" s="1"/>
  <c r="L9" i="9"/>
  <c r="K9" i="9"/>
  <c r="G9" i="9"/>
  <c r="M9" i="9" l="1"/>
</calcChain>
</file>

<file path=xl/sharedStrings.xml><?xml version="1.0" encoding="utf-8"?>
<sst xmlns="http://schemas.openxmlformats.org/spreadsheetml/2006/main" count="22" uniqueCount="22">
  <si>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</si>
  <si>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</si>
  <si>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</si>
  <si>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</si>
  <si>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</si>
  <si>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</si>
  <si>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</si>
  <si>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</si>
  <si>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t>средняя цена</t>
  </si>
  <si>
    <t>Определение и обоснование начальной (максимальной) цены контракта</t>
  </si>
  <si>
    <t>Ед. изм.</t>
  </si>
  <si>
    <t>v - кол-во (объем) закупаемого товара (работы, услуги), ед. изм.</t>
  </si>
  <si>
    <t>Наименование товара</t>
  </si>
  <si>
    <t>n - кол-во значений, используемых в расчете</t>
  </si>
  <si>
    <t xml:space="preserve"> </t>
  </si>
  <si>
    <t>Минимальная цена за единицу товара</t>
  </si>
  <si>
    <t xml:space="preserve">     Обоснованной признается закупка, осуществляемая в соответствии с положениями статей 19 и 22 Закона.
     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метода сопоставимых рыночных цен (анализа рынка).
     В целях получения ценовой информации в отношении товара, работы, услуги для определения НМЦК направлены запросы в адрес пяти потенциальных поставщиков (исполнителей), обладающих опытом оказания соответствующих услуг, поставки соответствующих товаров, информация о которых имеется в свободном доступе.
     Получено 3 (три) ценовых предложения на запросы заказчика.
     Коэффициент вариации цены составляет менее 33%. Совокупность значений, используемых в расчете, считается однородной.
     Валюта, используемая для формирования цены контракта и расчетов с исполнителем – рубль Российской Федерации.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</si>
  <si>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Дезинфицирующее средство «Альфадез окси», 5л</t>
  </si>
  <si>
    <t>Литр;^кубический дециметр</t>
  </si>
  <si>
    <r>
      <t xml:space="preserve">ИЦИ </t>
    </r>
    <r>
      <rPr>
        <sz val="8"/>
        <color rgb="FF000000"/>
        <rFont val="Arial"/>
        <family val="2"/>
        <charset val="204"/>
      </rPr>
      <t xml:space="preserve">   ивх. № 2-827 от 17.06.2026</t>
    </r>
  </si>
  <si>
    <r>
      <t xml:space="preserve">ИЦИ </t>
    </r>
    <r>
      <rPr>
        <sz val="8"/>
        <color rgb="FF000000"/>
        <rFont val="Arial"/>
        <family val="2"/>
        <charset val="204"/>
      </rPr>
      <t xml:space="preserve">  ивх. № 843 от 27.07.2026</t>
    </r>
  </si>
  <si>
    <r>
      <t xml:space="preserve">ИЦИ </t>
    </r>
    <r>
      <rPr>
        <sz val="8"/>
        <color rgb="FF000000"/>
        <rFont val="Arial"/>
        <family val="2"/>
        <charset val="204"/>
      </rPr>
      <t xml:space="preserve">  ивх. №б/н от 27.07.2026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</si>
</sst>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2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center"/>
    </xf>
    <xf numFmtId="4" fontId="9" fillId="2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4" fontId="10" fillId="0" borderId="6" xfId="0" applyNumberFormat="1" applyFont="1" applyFill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10" fontId="8" fillId="0" borderId="1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4" fontId="8" fillId="0" borderId="0" xfId="0" applyNumberFormat="1" applyFont="1" applyAlignment="1">
      <alignment vertical="center" wrapText="1"/>
    </xf>
    <xf numFmtId="0" fontId="12" fillId="0" borderId="0" xfId="0" applyFont="1"/>
    <xf numFmtId="0" fontId="13" fillId="3" borderId="0" xfId="0" applyFont="1" applyFill="1"/>
    <xf numFmtId="0" fontId="6" fillId="3" borderId="0" xfId="0" applyFont="1" applyFill="1"/>
    <xf numFmtId="0" fontId="7" fillId="3" borderId="0" xfId="0" applyFont="1" applyFill="1"/>
    <xf numFmtId="0" fontId="4" fillId="0" borderId="0" xfId="0" applyFont="1" applyAlignment="1">
      <alignment horizontal="right" vertical="center"/>
    </xf>
    <xf numFmtId="4" fontId="10" fillId="0" borderId="5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10" fillId="4" borderId="5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" fontId="9" fillId="4" borderId="3" xfId="0" applyNumberFormat="1" applyFont="1" applyFill="1" applyBorder="1" applyAlignment="1">
      <alignment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3" fillId="0" borderId="8" xfId="0" applyFont="1" applyBorder="1" applyAlignment="1">
      <alignment horizontal="left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/>
    </xf>
    <xf numFmtId="0" fontId="4" fillId="0" borderId="0" xfId="0" applyFont="1" applyAlignment="1">
      <alignment horizontal="right" vertical="center"/>
    </xf>
    <xf numFmtId="0" fontId="9" fillId="0" borderId="6" xfId="0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4" fontId="9" fillId="0" borderId="9" xfId="0" applyNumberFormat="1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4" fontId="9" fillId="0" borderId="1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00FF"/>
      <color rgb="FFFF3399"/>
      <color rgb="FFA808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6</xdr:row>
      <xdr:rowOff>352425</xdr:rowOff>
    </xdr:from>
    <xdr:to>
      <xdr:col>6</xdr:col>
      <xdr:colOff>561975</xdr:colOff>
      <xdr:row>6</xdr:row>
      <xdr:rowOff>685800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00575" y="33147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133350</xdr:rowOff>
    </xdr:from>
    <xdr:to>
      <xdr:col>13</xdr:col>
      <xdr:colOff>1047750</xdr:colOff>
      <xdr:row>6</xdr:row>
      <xdr:rowOff>485775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943975" y="30956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6</xdr:row>
      <xdr:rowOff>942975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34766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704850</xdr:colOff>
      <xdr:row>6</xdr:row>
      <xdr:rowOff>1095375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37338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7</xdr:row>
      <xdr:rowOff>129208</xdr:rowOff>
    </xdr:from>
    <xdr:to>
      <xdr:col>10</xdr:col>
      <xdr:colOff>485775</xdr:colOff>
      <xdr:row>8</xdr:row>
      <xdr:rowOff>138733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78901" y="5065643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647700</xdr:colOff>
      <xdr:row>5</xdr:row>
      <xdr:rowOff>571500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24925" y="23241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9</xdr:row>
      <xdr:rowOff>9526</xdr:rowOff>
    </xdr:from>
    <xdr:to>
      <xdr:col>12</xdr:col>
      <xdr:colOff>647700</xdr:colOff>
      <xdr:row>9</xdr:row>
      <xdr:rowOff>231913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783707" y="7695787"/>
          <a:ext cx="552450" cy="222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4"/>
  <sheetViews>
    <sheetView tabSelected="1" topLeftCell="A3" zoomScaleNormal="100" workbookViewId="0">
      <selection activeCell="S9" sqref="S9"/>
    </sheetView>
  </sheetViews>
  <sheetFormatPr defaultRowHeight="15" x14ac:dyDescent="0.25"/>
  <cols>
    <col min="1" max="1" width="3.5703125" customWidth="1"/>
    <col min="2" max="2" width="25.7109375" customWidth="1"/>
    <col min="3" max="3" width="7.7109375" customWidth="1"/>
    <col min="4" max="4" width="10.42578125" customWidth="1"/>
    <col min="5" max="6" width="10.28515625" customWidth="1"/>
    <col min="7" max="7" width="13.140625" customWidth="1"/>
    <col min="8" max="8" width="8.42578125" customWidth="1"/>
    <col min="9" max="10" width="10" customWidth="1"/>
    <col min="11" max="11" width="11" customWidth="1"/>
    <col min="12" max="12" width="13.140625" customWidth="1"/>
    <col min="13" max="13" width="11.28515625" customWidth="1"/>
    <col min="14" max="14" width="16.140625" customWidth="1"/>
    <col min="15" max="15" width="3.140625" customWidth="1"/>
  </cols>
  <sheetData>
    <row r="1" spans="1:16" ht="19.5" hidden="1" customHeight="1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8"/>
      <c r="P1" s="3"/>
    </row>
    <row r="2" spans="1:16" ht="19.5" hidden="1" customHeight="1" x14ac:dyDescent="0.25">
      <c r="A2" s="4"/>
      <c r="B2" s="4"/>
      <c r="C2" s="5"/>
      <c r="D2" s="4"/>
      <c r="E2" s="4"/>
      <c r="F2" s="4"/>
      <c r="G2" s="4"/>
      <c r="H2" s="4"/>
      <c r="I2" s="4"/>
      <c r="J2" s="30"/>
      <c r="K2" s="4"/>
      <c r="L2" s="4"/>
      <c r="M2" s="4"/>
      <c r="N2" s="4"/>
      <c r="O2" s="4"/>
      <c r="P2" s="3"/>
    </row>
    <row r="3" spans="1:16" ht="21" customHeight="1" x14ac:dyDescent="0.25">
      <c r="A3" s="47" t="s">
        <v>9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7"/>
      <c r="P3" s="3"/>
    </row>
    <row r="4" spans="1:16" ht="133.5" customHeight="1" x14ac:dyDescent="0.25">
      <c r="A4" s="46" t="s">
        <v>16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6"/>
      <c r="P4" s="3"/>
    </row>
    <row r="5" spans="1:16" ht="12.75" customHeight="1" x14ac:dyDescent="0.25">
      <c r="A5" s="43"/>
      <c r="B5" s="43"/>
      <c r="C5" s="43"/>
      <c r="D5" s="43"/>
      <c r="E5" s="43"/>
      <c r="F5" s="43"/>
      <c r="G5" s="43"/>
      <c r="H5" s="1"/>
      <c r="I5" s="1"/>
      <c r="J5" s="1"/>
      <c r="K5" s="2"/>
      <c r="L5" s="1"/>
      <c r="M5" s="1"/>
      <c r="N5" s="2"/>
    </row>
    <row r="6" spans="1:16" ht="57.75" customHeight="1" thickBot="1" x14ac:dyDescent="0.3">
      <c r="A6" s="51" t="s">
        <v>0</v>
      </c>
      <c r="B6" s="44" t="s">
        <v>12</v>
      </c>
      <c r="C6" s="44" t="s">
        <v>10</v>
      </c>
      <c r="D6" s="53" t="s">
        <v>6</v>
      </c>
      <c r="E6" s="54"/>
      <c r="F6" s="54"/>
      <c r="G6" s="55"/>
      <c r="H6" s="56" t="s">
        <v>11</v>
      </c>
      <c r="I6" s="56" t="s">
        <v>13</v>
      </c>
      <c r="J6" s="58" t="s">
        <v>2</v>
      </c>
      <c r="K6" s="59"/>
      <c r="L6" s="59"/>
      <c r="M6" s="60"/>
      <c r="N6" s="9" t="s">
        <v>5</v>
      </c>
    </row>
    <row r="7" spans="1:16" ht="93.75" customHeight="1" thickBot="1" x14ac:dyDescent="0.3">
      <c r="A7" s="52"/>
      <c r="B7" s="45"/>
      <c r="C7" s="45"/>
      <c r="D7" s="35" t="s">
        <v>19</v>
      </c>
      <c r="E7" s="35" t="s">
        <v>20</v>
      </c>
      <c r="F7" s="35" t="s">
        <v>21</v>
      </c>
      <c r="G7" s="10"/>
      <c r="H7" s="57"/>
      <c r="I7" s="57"/>
      <c r="J7" s="32" t="s">
        <v>15</v>
      </c>
      <c r="K7" s="11" t="s">
        <v>3</v>
      </c>
      <c r="L7" s="12" t="s">
        <v>1</v>
      </c>
      <c r="M7" s="12" t="s">
        <v>7</v>
      </c>
      <c r="N7" s="39" t="s">
        <v>8</v>
      </c>
      <c r="P7" s="33"/>
    </row>
    <row r="8" spans="1:16" x14ac:dyDescent="0.25">
      <c r="A8" s="13">
        <v>1</v>
      </c>
      <c r="B8" s="14">
        <v>2</v>
      </c>
      <c r="C8" s="14">
        <v>3</v>
      </c>
      <c r="D8" s="36">
        <v>4</v>
      </c>
      <c r="E8" s="36">
        <v>5</v>
      </c>
      <c r="F8" s="36">
        <v>6</v>
      </c>
      <c r="G8" s="15">
        <v>7</v>
      </c>
      <c r="H8" s="17">
        <v>8</v>
      </c>
      <c r="I8" s="13">
        <v>9</v>
      </c>
      <c r="J8" s="13">
        <v>10</v>
      </c>
      <c r="K8" s="15">
        <v>11</v>
      </c>
      <c r="L8" s="15">
        <v>12</v>
      </c>
      <c r="M8" s="15">
        <v>13</v>
      </c>
      <c r="N8" s="36">
        <v>14</v>
      </c>
    </row>
    <row r="9" spans="1:16" ht="163.5" customHeight="1" x14ac:dyDescent="0.25">
      <c r="A9" s="18">
        <v>1</v>
      </c>
      <c r="B9" s="42" t="s">
        <v>17</v>
      </c>
      <c r="C9" s="34" t="s">
        <v>18</v>
      </c>
      <c r="D9" s="37">
        <v>635.6</v>
      </c>
      <c r="E9" s="38">
        <v>650</v>
      </c>
      <c r="F9" s="38">
        <v>663</v>
      </c>
      <c r="G9" s="19">
        <f>D9+E9+F9</f>
        <v>1948.6</v>
      </c>
      <c r="H9" s="20">
        <v>30</v>
      </c>
      <c r="I9" s="16">
        <v>3</v>
      </c>
      <c r="J9" s="31">
        <f>MIN(D9:F9)</f>
        <v>635.6</v>
      </c>
      <c r="K9" s="21">
        <f>AVERAGE(D9:F9)</f>
        <v>649.53</v>
      </c>
      <c r="L9" s="21">
        <f>STDEV(D9:F9)</f>
        <v>13.71</v>
      </c>
      <c r="M9" s="22">
        <f>L9/K9</f>
        <v>2.1100000000000001E-2</v>
      </c>
      <c r="N9" s="40">
        <f>J9*H9</f>
        <v>19068</v>
      </c>
    </row>
    <row r="10" spans="1:16" ht="25.5" customHeight="1" x14ac:dyDescent="0.25">
      <c r="A10" s="49" t="s">
        <v>4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23"/>
      <c r="N10" s="41">
        <f>SUM(N9)</f>
        <v>19068</v>
      </c>
    </row>
    <row r="11" spans="1:16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5"/>
      <c r="L11" s="24"/>
      <c r="M11" s="24"/>
      <c r="N11" s="26"/>
    </row>
    <row r="12" spans="1:16" s="28" customFormat="1" ht="15.75" x14ac:dyDescent="0.25">
      <c r="A12" s="27"/>
      <c r="B12" s="2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4" spans="1:16" x14ac:dyDescent="0.25">
      <c r="I14" t="s">
        <v>14</v>
      </c>
    </row>
  </sheetData>
  <mergeCells count="12">
    <mergeCell ref="A10:L10"/>
    <mergeCell ref="A6:A7"/>
    <mergeCell ref="D6:G6"/>
    <mergeCell ref="H6:H7"/>
    <mergeCell ref="I6:I7"/>
    <mergeCell ref="J6:M6"/>
    <mergeCell ref="A5:G5"/>
    <mergeCell ref="B6:B7"/>
    <mergeCell ref="A4:N4"/>
    <mergeCell ref="A3:N3"/>
    <mergeCell ref="A1:N1"/>
    <mergeCell ref="C6:C7"/>
  </mergeCells>
  <phoneticPr fontId="0" type="noConversion"/>
  <pageMargins left="0.39370078740157483" right="0.39370078740157483" top="0.39370078740157483" bottom="0.39370078740157483" header="0" footer="0"/>
  <pageSetup paperSize="9" scale="8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 1</vt:lpstr>
      <vt:lpstr>Лист1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Ирина Смирнова</cp:lastModifiedBy>
  <cp:lastPrinted>2025-07-16T05:24:54Z</cp:lastPrinted>
  <dcterms:created xsi:type="dcterms:W3CDTF">2011-08-15T06:57:36Z</dcterms:created>
  <dcterms:modified xsi:type="dcterms:W3CDTF">2026-07-28T12:09:50Z</dcterms:modified>
</cp:coreProperties>
</file>