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/>
  <xr:revisionPtr revIDLastSave="0" documentId="13_ncr:1_{B8BFB107-4AFB-4994-83DB-8E565F2A9FF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M10" i="1" s="1"/>
  <c r="H10" i="1"/>
  <c r="N10" i="1" s="1"/>
  <c r="N11" i="1" l="1"/>
</calcChain>
</file>

<file path=xl/sharedStrings.xml><?xml version="1.0" encoding="utf-8"?>
<sst xmlns="http://schemas.openxmlformats.org/spreadsheetml/2006/main" count="30" uniqueCount="30">
  <si>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</si>
  <si>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</si>
  <si>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</si>
  <si>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</si>
  <si>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</si>
  <si>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</si>
  <si>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</si>
  <si>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</si>
  <si>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</si>
  <si>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</si>
  <si>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</si>
  <si>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</si>
  <si>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</si>
  <si>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</si>
  <si>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</si>
  <si>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</si>
  <si>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</si>
  <si>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</si>
  <si>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</si>
  <si>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</si>
  <si>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14=8*9/10</t>
  </si>
  <si>
    <t xml:space="preserve">Начальная (максимальная) цена контракта 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</si>
  <si>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</si>
  <si>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n - кол-во значений, используемых в расчете</t>
  </si>
  <si>
    <r>
      <t xml:space="preserve">V - коэф-нт вариации </t>
    </r>
    <r>
      <rPr>
        <i/>
        <sz val="12"/>
        <color indexed="10"/>
        <rFont val="Times New Roman"/>
        <family val="1"/>
        <charset val="204"/>
      </rPr>
      <t>(не должен превышать 33%)</t>
    </r>
  </si>
  <si>
    <t>Агафонова М.В.</t>
  </si>
  <si>
    <t xml:space="preserve">Заведующий ГБДОУ детский сад №115 Выборгского района </t>
  </si>
  <si>
    <t xml:space="preserve">Наименьшее ценовое предложение </t>
  </si>
  <si>
    <t xml:space="preserve">Выполние работ по техническому обслуживанию вентиляционных каналов и газоходов в здании Государственного бюджетного дошкольного образовательного учреждения детский сад №115 Выборгского района Санкт-Петербурга по адресу: Санкт-Петербург ул. Гаврская д.9 лит. А; пр. М. Тореза д.71 к.3 лит. А; ул. Гданьская д.16 к.2 лит. А; ул. Гданьская д.3 лит. А. </t>
  </si>
  <si>
    <t>ООО "ТРУБОЧИСТ" на 59 024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</si>
</sst>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0" fillId="0" borderId="7" xfId="0" applyBorder="1"/>
    <xf numFmtId="0" fontId="4" fillId="0" borderId="0" xfId="0" applyFont="1" applyAlignment="1">
      <alignment horizontal="right" vertical="center" wrapText="1"/>
    </xf>
    <xf numFmtId="4" fontId="4" fillId="2" borderId="0" xfId="0" applyNumberFormat="1" applyFont="1" applyFill="1" applyAlignment="1">
      <alignment horizontal="center" vertical="center" wrapText="1"/>
    </xf>
    <xf numFmtId="0" fontId="1" fillId="0" borderId="9" xfId="0" applyFont="1" applyBorder="1" applyAlignment="1">
      <alignment wrapText="1"/>
    </xf>
    <xf numFmtId="0" fontId="9" fillId="0" borderId="2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4" fontId="2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1" fontId="11" fillId="0" borderId="1" xfId="1" applyFont="1" applyBorder="1" applyAlignment="1">
      <alignment wrapText="1"/>
    </xf>
    <xf numFmtId="41" fontId="11" fillId="0" borderId="8" xfId="1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 [0]" xfId="1" builtin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95250</xdr:colOff>
      <xdr:row>7</xdr:row>
      <xdr:rowOff>762000</xdr:rowOff>
    </xdr:from>
    <xdr:to>
      <xdr:col>13</xdr:col>
      <xdr:colOff>1038225</xdr:colOff>
      <xdr:row>7</xdr:row>
      <xdr:rowOff>1314450</xdr:rowOff>
    </xdr:to>
    <xdr:pic>
      <xdr:nvPicPr>
        <xdr:cNvPr id="1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934700" y="2190750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1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21526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7</xdr:row>
      <xdr:rowOff>1047750</xdr:rowOff>
    </xdr:from>
    <xdr:to>
      <xdr:col>13</xdr:col>
      <xdr:colOff>100965</xdr:colOff>
      <xdr:row>7</xdr:row>
      <xdr:rowOff>1362075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829800" y="24765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7908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7</xdr:row>
      <xdr:rowOff>28575</xdr:rowOff>
    </xdr:from>
    <xdr:to>
      <xdr:col>13</xdr:col>
      <xdr:colOff>561975</xdr:colOff>
      <xdr:row>7</xdr:row>
      <xdr:rowOff>628650</xdr:rowOff>
    </xdr:to>
    <xdr:pic>
      <xdr:nvPicPr>
        <xdr:cNvPr id="1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477500" y="1457325"/>
          <a:ext cx="47625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10</xdr:row>
      <xdr:rowOff>19050</xdr:rowOff>
    </xdr:from>
    <xdr:to>
      <xdr:col>12</xdr:col>
      <xdr:colOff>885825</xdr:colOff>
      <xdr:row>11</xdr:row>
      <xdr:rowOff>85725</xdr:rowOff>
    </xdr:to>
    <xdr:pic>
      <xdr:nvPicPr>
        <xdr:cNvPr id="1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8886825" y="34099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5"/>
  <sheetViews>
    <sheetView tabSelected="1" topLeftCell="A4" workbookViewId="0">
      <selection activeCell="O9" sqref="O9:O11"/>
    </sheetView>
  </sheetViews>
  <sheetFormatPr defaultColWidth="9.109375" defaultRowHeight="14.4" x14ac:dyDescent="0.3"/>
  <cols>
    <col min="1" max="1" width="4" customWidth="1"/>
    <col min="2" max="2" width="33.5546875" customWidth="1"/>
    <col min="3" max="3" width="11.6640625" customWidth="1"/>
    <col min="4" max="4" width="10.88671875" customWidth="1"/>
    <col min="5" max="5" width="11.33203125" customWidth="1"/>
    <col min="6" max="6" width="6.109375" customWidth="1"/>
    <col min="7" max="7" width="6.44140625" customWidth="1"/>
    <col min="8" max="8" width="13.6640625" customWidth="1"/>
    <col min="9" max="9" width="10.88671875" customWidth="1"/>
    <col min="11" max="11" width="12.44140625" customWidth="1"/>
    <col min="12" max="12" width="12.5546875" customWidth="1"/>
    <col min="13" max="13" width="13.6640625" customWidth="1"/>
    <col min="14" max="14" width="16" customWidth="1"/>
    <col min="15" max="15" width="14.5546875" customWidth="1"/>
  </cols>
  <sheetData>
    <row r="1" spans="1:15" x14ac:dyDescent="0.3">
      <c r="L1" s="28" t="s">
        <v>0</v>
      </c>
      <c r="M1" s="28"/>
      <c r="N1" s="28"/>
    </row>
    <row r="2" spans="1:15" ht="17.399999999999999" x14ac:dyDescent="0.3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5" ht="15.6" x14ac:dyDescent="0.3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5" ht="15.6" x14ac:dyDescent="0.3">
      <c r="A4" s="31" t="s">
        <v>22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5" ht="15.6" x14ac:dyDescent="0.3">
      <c r="A5" s="31" t="s">
        <v>3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5" ht="15.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5" ht="15.6" x14ac:dyDescent="0.3">
      <c r="A7" s="38" t="s">
        <v>4</v>
      </c>
      <c r="B7" s="40" t="s">
        <v>5</v>
      </c>
      <c r="C7" s="42" t="s">
        <v>6</v>
      </c>
      <c r="D7" s="43"/>
      <c r="E7" s="43"/>
      <c r="F7" s="43"/>
      <c r="G7" s="43"/>
      <c r="H7" s="44"/>
      <c r="I7" s="40" t="s">
        <v>7</v>
      </c>
      <c r="J7" s="40" t="s">
        <v>23</v>
      </c>
      <c r="K7" s="46" t="s">
        <v>8</v>
      </c>
      <c r="L7" s="46"/>
      <c r="M7" s="46"/>
      <c r="N7" s="3" t="s">
        <v>9</v>
      </c>
      <c r="O7" s="32" t="s">
        <v>27</v>
      </c>
    </row>
    <row r="8" spans="1:15" ht="124.8" x14ac:dyDescent="0.3">
      <c r="A8" s="39"/>
      <c r="B8" s="41"/>
      <c r="C8" s="4" t="s">
        <v>10</v>
      </c>
      <c r="D8" s="4" t="s">
        <v>11</v>
      </c>
      <c r="E8" s="4" t="s">
        <v>12</v>
      </c>
      <c r="F8" s="4" t="s">
        <v>13</v>
      </c>
      <c r="G8" s="4" t="s">
        <v>14</v>
      </c>
      <c r="H8" s="5"/>
      <c r="I8" s="45"/>
      <c r="J8" s="45"/>
      <c r="K8" s="6" t="s">
        <v>15</v>
      </c>
      <c r="L8" s="7" t="s">
        <v>16</v>
      </c>
      <c r="M8" s="7" t="s">
        <v>24</v>
      </c>
      <c r="N8" s="8"/>
      <c r="O8" s="33"/>
    </row>
    <row r="9" spans="1:15" ht="64.8" x14ac:dyDescent="0.3">
      <c r="A9" s="9">
        <v>1</v>
      </c>
      <c r="B9" s="10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17</v>
      </c>
      <c r="I9" s="9">
        <v>9</v>
      </c>
      <c r="J9" s="9" t="s">
        <v>18</v>
      </c>
      <c r="K9" s="11" t="s">
        <v>19</v>
      </c>
      <c r="L9" s="11">
        <v>12</v>
      </c>
      <c r="M9" s="11">
        <v>13</v>
      </c>
      <c r="N9" s="9" t="s">
        <v>20</v>
      </c>
      <c r="O9" s="47" t="s">
        <v>29</v>
      </c>
    </row>
    <row r="10" spans="1:15" ht="144" customHeight="1" x14ac:dyDescent="0.3">
      <c r="A10" s="12">
        <v>1</v>
      </c>
      <c r="B10" s="25" t="s">
        <v>28</v>
      </c>
      <c r="C10" s="13">
        <v>59024</v>
      </c>
      <c r="D10" s="13">
        <v>63244</v>
      </c>
      <c r="E10" s="13">
        <v>65120</v>
      </c>
      <c r="F10" s="9"/>
      <c r="G10" s="9"/>
      <c r="H10" s="27">
        <f>C10+D10+E10+F10+G10</f>
        <v>187388</v>
      </c>
      <c r="I10" s="14">
        <v>1</v>
      </c>
      <c r="J10" s="9">
        <v>3</v>
      </c>
      <c r="K10" s="27">
        <v>1</v>
      </c>
      <c r="L10" s="27">
        <f>STDEV(C10:G10)</f>
        <v>3122.2052035914185</v>
      </c>
      <c r="M10" s="15">
        <f>L10/K10</f>
        <v>3122.2052035914185</v>
      </c>
      <c r="N10" s="16">
        <f>ROUND(H10*I10/J10/1000,1)</f>
        <v>62.5</v>
      </c>
      <c r="O10" s="48"/>
    </row>
    <row r="11" spans="1:15" ht="15.6" x14ac:dyDescent="0.3">
      <c r="A11" s="36" t="s">
        <v>21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17"/>
      <c r="N11" s="18" t="e">
        <f>N10+#REF!</f>
        <v>#REF!</v>
      </c>
      <c r="O11" s="49"/>
    </row>
    <row r="12" spans="1:15" ht="15.6" x14ac:dyDescent="0.3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3"/>
      <c r="O12" s="21"/>
    </row>
    <row r="13" spans="1:15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20"/>
      <c r="L13" s="19"/>
      <c r="M13" s="19"/>
      <c r="N13" s="20"/>
    </row>
    <row r="14" spans="1:15" ht="14.25" customHeight="1" x14ac:dyDescent="0.3">
      <c r="A14" s="35" t="s">
        <v>26</v>
      </c>
      <c r="B14" s="35"/>
      <c r="C14" s="35"/>
      <c r="D14" s="35"/>
      <c r="E14" s="24"/>
      <c r="F14" s="24"/>
      <c r="G14" s="24"/>
      <c r="H14" s="34" t="s">
        <v>25</v>
      </c>
      <c r="I14" s="34"/>
      <c r="J14" s="26"/>
      <c r="K14" s="26"/>
      <c r="L14" s="26"/>
    </row>
    <row r="15" spans="1:15" x14ac:dyDescent="0.3">
      <c r="A15" s="35"/>
      <c r="B15" s="35"/>
      <c r="C15" s="35"/>
      <c r="D15" s="35"/>
      <c r="E15" s="26"/>
      <c r="F15" s="26"/>
      <c r="G15" s="26"/>
      <c r="H15" s="26"/>
      <c r="I15" s="26"/>
      <c r="J15" s="26"/>
      <c r="K15" s="26"/>
      <c r="L15" s="26"/>
    </row>
  </sheetData>
  <mergeCells count="16">
    <mergeCell ref="O7:O8"/>
    <mergeCell ref="H14:I14"/>
    <mergeCell ref="A14:D15"/>
    <mergeCell ref="A11:L11"/>
    <mergeCell ref="A7:A8"/>
    <mergeCell ref="B7:B8"/>
    <mergeCell ref="C7:H7"/>
    <mergeCell ref="I7:I8"/>
    <mergeCell ref="J7:J8"/>
    <mergeCell ref="K7:M7"/>
    <mergeCell ref="O9:O11"/>
    <mergeCell ref="L1:N1"/>
    <mergeCell ref="A2:N2"/>
    <mergeCell ref="A3:N3"/>
    <mergeCell ref="A4:N4"/>
    <mergeCell ref="A5:N5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2026-07-28T13:00:54Z</dcterms:modified>
</cp:coreProperties>
</file>