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695" windowHeight="1096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L4" i="1" l="1"/>
  <c r="M4" i="1" s="1"/>
  <c r="N4" i="1" s="1"/>
  <c r="P4" i="1" s="1"/>
  <c r="I4" i="1"/>
  <c r="J4" i="1" s="1"/>
  <c r="K4" i="1" s="1"/>
  <c r="I7" i="1" l="1"/>
</calcChain>
</file>

<file path=xl/sharedStrings.xml><?xml version="1.0" encoding="utf-8"?>
<sst xmlns="http://schemas.openxmlformats.org/spreadsheetml/2006/main" count="31" uniqueCount="30">
  <si>
    <t>№</t>
  </si>
  <si>
    <t>Наименование предмета контракта</t>
  </si>
  <si>
    <t>Существенные условия исполнения контракта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</si>
  <si>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</si>
  <si>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</si>
  <si>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</si>
  <si>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</si>
  <si>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</si>
  <si>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</si>
  <si>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</si>
  <si>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</si>
  <si>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</si>
  <si>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</si>
  <si>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-</t>
  </si>
  <si>
    <t>ИТОГО</t>
  </si>
  <si>
    <t>В результате проведенного расчета Н(М)ЦК, ЦКЕП Договора составила:</t>
  </si>
  <si>
    <t>рублей</t>
  </si>
  <si>
    <t xml:space="preserve">* При определении Н(М)ЦК, ЦКЕП Договора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</si>
  <si>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 xml:space="preserve"> </t>
  </si>
  <si>
    <t xml:space="preserve">Предельная цена утверждена распоряжением администрации
Курортного района Санкт-Петербурга от 26.06.2019 № 1063-р «Об утверждении требований к закупаемым администрацией Курортного района Санкт-Петербурга и подведомственными ей казенными и бюджетными учреждениями отдельным видам товаров, работ, услуг (в том числе предельных цен товаров, работ, услуг)»
</t>
  </si>
  <si>
    <t xml:space="preserve">Зам.заведующего по АХР          </t>
  </si>
  <si>
    <t>Левицкая Е.Ю.</t>
  </si>
  <si>
    <r>
      <t xml:space="preserve">коэффициент вариации цен V (%)           </t>
    </r>
    <r>
      <rPr>
        <i/>
        <sz val="9"/>
        <color indexed="8"/>
        <rFont val="Times New Roman"/>
        <family val="1"/>
        <charset val="204"/>
      </rPr>
      <t xml:space="preserve">         (не должен превышать 33%)</t>
    </r>
  </si>
  <si>
    <r>
      <t xml:space="preserve">Расчет Н(М)ЦК по формуле                       </t>
    </r>
    <r>
      <rPr>
        <b/>
        <i/>
        <sz val="9"/>
        <rFont val="Times New Roman"/>
        <family val="1"/>
        <charset val="204"/>
      </rPr>
      <t xml:space="preserve">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</si>
  <si>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r>
      <t xml:space="preserve">РАСЧЕТ И ОБОСНОВАНИЕ НАЧАЛЬНОЙ (МАКСИМАЛЬНОЙ) ЦЕНЫ КОНТРАКТА
Обоснованной признается закупка, осуществляемая в соответствии с положениями статей 19 и 22 Закона.                                                                                                                                               
</t>
    </r>
    <r>
      <rPr>
        <b/>
        <sz val="9"/>
        <rFont val="Times New Roman"/>
        <family val="1"/>
        <charset val="204"/>
      </rPr>
      <t>Оказание услуг по разработке программы в области энергосбережения и энергоэффективности на 2027-2029 гг.</t>
    </r>
    <r>
      <rPr>
        <sz val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>для нужд</t>
    </r>
    <r>
      <rPr>
        <b/>
        <sz val="9"/>
        <color rgb="FFFF0000"/>
        <rFont val="Times New Roman"/>
        <family val="1"/>
        <charset val="204"/>
      </rPr>
      <t xml:space="preserve">   </t>
    </r>
    <r>
      <rPr>
        <b/>
        <sz val="9"/>
        <rFont val="Times New Roman"/>
        <family val="1"/>
        <charset val="204"/>
      </rPr>
      <t xml:space="preserve">ГБДОУ детский сад №27 комбинированного вида Курортного района Санкт-Петербурга в 2026 году. </t>
    </r>
    <r>
      <rPr>
        <sz val="9"/>
        <rFont val="Times New Roman"/>
        <family val="1"/>
        <charset val="204"/>
      </rPr>
      <t xml:space="preserve">    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
 Метод сопоставимых рыночных цен (анализ рынка)
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
Расчет произведен в соответствии с требованиями статьи 33 Федерального закона от 05.04.2013 № 44-ФЗ, Методическими рекомендациями, утвержденными приказом Министерства экономического развития от 02.10.2013 №567.
Начальная (максимальная) цена контракта определяется и обосновывается заказчиком посредством применения метода сопоставимых рыночных цен (анализ рынка). Валюта, используемая для формирования цены контракта и расчетов с поставщиками (исполнителями, подрядчиками), - рубль Российской Федерации.
По результатам направленных запросов, были получены 3 предложения по оказанию услуг. В расчете использовались данные, предоставленные Поставщиками по предмету закупки. 
В расчете использовались данные, предоставленные Поставщиками по предмету закупки. 
Валюта, используемая для формирования цены контракта и расчетов с поставщиками (исполнителями, подрядчиками), - рубль Российской Федерации.</t>
    </r>
  </si>
  <si>
    <t xml:space="preserve">Оказание услуг по разработке программы в области энергосбережения и энергоэффективности на 2027-2029 гг.    </t>
  </si>
  <si>
    <t>усл.</t>
  </si>
  <si>
    <t>Исполнитель №1 23.07.2026</t>
  </si>
  <si>
    <t>Исполнитель №2   27.07.2026</t>
  </si>
  <si>
    <t>Исполнитель №3 27.07.2026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</si>
</sst>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0" x14ac:knownFonts="1"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2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164" fontId="4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180975</xdr:colOff>
      <xdr:row>2</xdr:row>
      <xdr:rowOff>1685925</xdr:rowOff>
    </xdr:from>
    <xdr:to>
      <xdr:col>10</xdr:col>
      <xdr:colOff>685800</xdr:colOff>
      <xdr:row>2</xdr:row>
      <xdr:rowOff>2038350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5025" y="5124450"/>
          <a:ext cx="504825" cy="352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657225</xdr:colOff>
      <xdr:row>2</xdr:row>
      <xdr:rowOff>1495425</xdr:rowOff>
    </xdr:from>
    <xdr:to>
      <xdr:col>9</xdr:col>
      <xdr:colOff>685800</xdr:colOff>
      <xdr:row>2</xdr:row>
      <xdr:rowOff>1933575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4933950"/>
          <a:ext cx="76200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</xdr:col>
      <xdr:colOff>133350</xdr:colOff>
      <xdr:row>2</xdr:row>
      <xdr:rowOff>2266950</xdr:rowOff>
    </xdr:from>
    <xdr:to>
      <xdr:col>11</xdr:col>
      <xdr:colOff>847725</xdr:colOff>
      <xdr:row>2</xdr:row>
      <xdr:rowOff>2381250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5705475"/>
          <a:ext cx="714375" cy="114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</xdr:col>
      <xdr:colOff>28575</xdr:colOff>
      <xdr:row>2</xdr:row>
      <xdr:rowOff>2057400</xdr:rowOff>
    </xdr:from>
    <xdr:to>
      <xdr:col>11</xdr:col>
      <xdr:colOff>180975</xdr:colOff>
      <xdr:row>2</xdr:row>
      <xdr:rowOff>2276475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8925" y="5495925"/>
          <a:ext cx="152400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workbookViewId="0">
      <selection activeCell="R4" sqref="R4"/>
    </sheetView>
  </sheetViews>
  <sheetFormatPr defaultColWidth="8.85546875" defaultRowHeight="15" x14ac:dyDescent="0.25"/>
  <cols>
    <col min="1" max="1" width="4" customWidth="1"/>
    <col min="2" max="2" width="17.140625" customWidth="1"/>
    <col min="3" max="3" width="0" hidden="1" customWidth="1"/>
    <col min="4" max="4" width="5.28515625" customWidth="1"/>
    <col min="5" max="5" width="5.85546875" customWidth="1"/>
    <col min="6" max="8" width="12.140625" customWidth="1"/>
    <col min="9" max="9" width="11" customWidth="1"/>
    <col min="10" max="10" width="11.7109375" customWidth="1"/>
    <col min="11" max="11" width="13.140625" customWidth="1"/>
    <col min="12" max="12" width="16.42578125" customWidth="1"/>
    <col min="15" max="15" width="10.28515625" customWidth="1"/>
    <col min="16" max="16" width="9.5703125" customWidth="1"/>
    <col min="258" max="258" width="4" customWidth="1"/>
    <col min="259" max="259" width="26.28515625" customWidth="1"/>
    <col min="261" max="261" width="5.28515625" customWidth="1"/>
    <col min="262" max="262" width="5.85546875" customWidth="1"/>
    <col min="263" max="264" width="10" customWidth="1"/>
    <col min="265" max="266" width="11" customWidth="1"/>
    <col min="267" max="268" width="13.28515625" customWidth="1"/>
    <col min="269" max="269" width="17" customWidth="1"/>
    <col min="272" max="272" width="11.7109375" customWidth="1"/>
    <col min="514" max="514" width="4" customWidth="1"/>
    <col min="515" max="515" width="26.28515625" customWidth="1"/>
    <col min="517" max="517" width="5.28515625" customWidth="1"/>
    <col min="518" max="518" width="5.85546875" customWidth="1"/>
    <col min="519" max="520" width="10" customWidth="1"/>
    <col min="521" max="522" width="11" customWidth="1"/>
    <col min="523" max="524" width="13.28515625" customWidth="1"/>
    <col min="525" max="525" width="17" customWidth="1"/>
    <col min="528" max="528" width="11.7109375" customWidth="1"/>
    <col min="770" max="770" width="4" customWidth="1"/>
    <col min="771" max="771" width="26.28515625" customWidth="1"/>
    <col min="773" max="773" width="5.28515625" customWidth="1"/>
    <col min="774" max="774" width="5.85546875" customWidth="1"/>
    <col min="775" max="776" width="10" customWidth="1"/>
    <col min="777" max="778" width="11" customWidth="1"/>
    <col min="779" max="780" width="13.28515625" customWidth="1"/>
    <col min="781" max="781" width="17" customWidth="1"/>
    <col min="784" max="784" width="11.7109375" customWidth="1"/>
    <col min="1026" max="1026" width="4" customWidth="1"/>
    <col min="1027" max="1027" width="26.28515625" customWidth="1"/>
    <col min="1029" max="1029" width="5.28515625" customWidth="1"/>
    <col min="1030" max="1030" width="5.85546875" customWidth="1"/>
    <col min="1031" max="1032" width="10" customWidth="1"/>
    <col min="1033" max="1034" width="11" customWidth="1"/>
    <col min="1035" max="1036" width="13.28515625" customWidth="1"/>
    <col min="1037" max="1037" width="17" customWidth="1"/>
    <col min="1040" max="1040" width="11.7109375" customWidth="1"/>
    <col min="1282" max="1282" width="4" customWidth="1"/>
    <col min="1283" max="1283" width="26.28515625" customWidth="1"/>
    <col min="1285" max="1285" width="5.28515625" customWidth="1"/>
    <col min="1286" max="1286" width="5.85546875" customWidth="1"/>
    <col min="1287" max="1288" width="10" customWidth="1"/>
    <col min="1289" max="1290" width="11" customWidth="1"/>
    <col min="1291" max="1292" width="13.28515625" customWidth="1"/>
    <col min="1293" max="1293" width="17" customWidth="1"/>
    <col min="1296" max="1296" width="11.7109375" customWidth="1"/>
    <col min="1538" max="1538" width="4" customWidth="1"/>
    <col min="1539" max="1539" width="26.28515625" customWidth="1"/>
    <col min="1541" max="1541" width="5.28515625" customWidth="1"/>
    <col min="1542" max="1542" width="5.85546875" customWidth="1"/>
    <col min="1543" max="1544" width="10" customWidth="1"/>
    <col min="1545" max="1546" width="11" customWidth="1"/>
    <col min="1547" max="1548" width="13.28515625" customWidth="1"/>
    <col min="1549" max="1549" width="17" customWidth="1"/>
    <col min="1552" max="1552" width="11.7109375" customWidth="1"/>
    <col min="1794" max="1794" width="4" customWidth="1"/>
    <col min="1795" max="1795" width="26.28515625" customWidth="1"/>
    <col min="1797" max="1797" width="5.28515625" customWidth="1"/>
    <col min="1798" max="1798" width="5.85546875" customWidth="1"/>
    <col min="1799" max="1800" width="10" customWidth="1"/>
    <col min="1801" max="1802" width="11" customWidth="1"/>
    <col min="1803" max="1804" width="13.28515625" customWidth="1"/>
    <col min="1805" max="1805" width="17" customWidth="1"/>
    <col min="1808" max="1808" width="11.7109375" customWidth="1"/>
    <col min="2050" max="2050" width="4" customWidth="1"/>
    <col min="2051" max="2051" width="26.28515625" customWidth="1"/>
    <col min="2053" max="2053" width="5.28515625" customWidth="1"/>
    <col min="2054" max="2054" width="5.85546875" customWidth="1"/>
    <col min="2055" max="2056" width="10" customWidth="1"/>
    <col min="2057" max="2058" width="11" customWidth="1"/>
    <col min="2059" max="2060" width="13.28515625" customWidth="1"/>
    <col min="2061" max="2061" width="17" customWidth="1"/>
    <col min="2064" max="2064" width="11.7109375" customWidth="1"/>
    <col min="2306" max="2306" width="4" customWidth="1"/>
    <col min="2307" max="2307" width="26.28515625" customWidth="1"/>
    <col min="2309" max="2309" width="5.28515625" customWidth="1"/>
    <col min="2310" max="2310" width="5.85546875" customWidth="1"/>
    <col min="2311" max="2312" width="10" customWidth="1"/>
    <col min="2313" max="2314" width="11" customWidth="1"/>
    <col min="2315" max="2316" width="13.28515625" customWidth="1"/>
    <col min="2317" max="2317" width="17" customWidth="1"/>
    <col min="2320" max="2320" width="11.7109375" customWidth="1"/>
    <col min="2562" max="2562" width="4" customWidth="1"/>
    <col min="2563" max="2563" width="26.28515625" customWidth="1"/>
    <col min="2565" max="2565" width="5.28515625" customWidth="1"/>
    <col min="2566" max="2566" width="5.85546875" customWidth="1"/>
    <col min="2567" max="2568" width="10" customWidth="1"/>
    <col min="2569" max="2570" width="11" customWidth="1"/>
    <col min="2571" max="2572" width="13.28515625" customWidth="1"/>
    <col min="2573" max="2573" width="17" customWidth="1"/>
    <col min="2576" max="2576" width="11.7109375" customWidth="1"/>
    <col min="2818" max="2818" width="4" customWidth="1"/>
    <col min="2819" max="2819" width="26.28515625" customWidth="1"/>
    <col min="2821" max="2821" width="5.28515625" customWidth="1"/>
    <col min="2822" max="2822" width="5.85546875" customWidth="1"/>
    <col min="2823" max="2824" width="10" customWidth="1"/>
    <col min="2825" max="2826" width="11" customWidth="1"/>
    <col min="2827" max="2828" width="13.28515625" customWidth="1"/>
    <col min="2829" max="2829" width="17" customWidth="1"/>
    <col min="2832" max="2832" width="11.7109375" customWidth="1"/>
    <col min="3074" max="3074" width="4" customWidth="1"/>
    <col min="3075" max="3075" width="26.28515625" customWidth="1"/>
    <col min="3077" max="3077" width="5.28515625" customWidth="1"/>
    <col min="3078" max="3078" width="5.85546875" customWidth="1"/>
    <col min="3079" max="3080" width="10" customWidth="1"/>
    <col min="3081" max="3082" width="11" customWidth="1"/>
    <col min="3083" max="3084" width="13.28515625" customWidth="1"/>
    <col min="3085" max="3085" width="17" customWidth="1"/>
    <col min="3088" max="3088" width="11.7109375" customWidth="1"/>
    <col min="3330" max="3330" width="4" customWidth="1"/>
    <col min="3331" max="3331" width="26.28515625" customWidth="1"/>
    <col min="3333" max="3333" width="5.28515625" customWidth="1"/>
    <col min="3334" max="3334" width="5.85546875" customWidth="1"/>
    <col min="3335" max="3336" width="10" customWidth="1"/>
    <col min="3337" max="3338" width="11" customWidth="1"/>
    <col min="3339" max="3340" width="13.28515625" customWidth="1"/>
    <col min="3341" max="3341" width="17" customWidth="1"/>
    <col min="3344" max="3344" width="11.7109375" customWidth="1"/>
    <col min="3586" max="3586" width="4" customWidth="1"/>
    <col min="3587" max="3587" width="26.28515625" customWidth="1"/>
    <col min="3589" max="3589" width="5.28515625" customWidth="1"/>
    <col min="3590" max="3590" width="5.85546875" customWidth="1"/>
    <col min="3591" max="3592" width="10" customWidth="1"/>
    <col min="3593" max="3594" width="11" customWidth="1"/>
    <col min="3595" max="3596" width="13.28515625" customWidth="1"/>
    <col min="3597" max="3597" width="17" customWidth="1"/>
    <col min="3600" max="3600" width="11.7109375" customWidth="1"/>
    <col min="3842" max="3842" width="4" customWidth="1"/>
    <col min="3843" max="3843" width="26.28515625" customWidth="1"/>
    <col min="3845" max="3845" width="5.28515625" customWidth="1"/>
    <col min="3846" max="3846" width="5.85546875" customWidth="1"/>
    <col min="3847" max="3848" width="10" customWidth="1"/>
    <col min="3849" max="3850" width="11" customWidth="1"/>
    <col min="3851" max="3852" width="13.28515625" customWidth="1"/>
    <col min="3853" max="3853" width="17" customWidth="1"/>
    <col min="3856" max="3856" width="11.7109375" customWidth="1"/>
    <col min="4098" max="4098" width="4" customWidth="1"/>
    <col min="4099" max="4099" width="26.28515625" customWidth="1"/>
    <col min="4101" max="4101" width="5.28515625" customWidth="1"/>
    <col min="4102" max="4102" width="5.85546875" customWidth="1"/>
    <col min="4103" max="4104" width="10" customWidth="1"/>
    <col min="4105" max="4106" width="11" customWidth="1"/>
    <col min="4107" max="4108" width="13.28515625" customWidth="1"/>
    <col min="4109" max="4109" width="17" customWidth="1"/>
    <col min="4112" max="4112" width="11.7109375" customWidth="1"/>
    <col min="4354" max="4354" width="4" customWidth="1"/>
    <col min="4355" max="4355" width="26.28515625" customWidth="1"/>
    <col min="4357" max="4357" width="5.28515625" customWidth="1"/>
    <col min="4358" max="4358" width="5.85546875" customWidth="1"/>
    <col min="4359" max="4360" width="10" customWidth="1"/>
    <col min="4361" max="4362" width="11" customWidth="1"/>
    <col min="4363" max="4364" width="13.28515625" customWidth="1"/>
    <col min="4365" max="4365" width="17" customWidth="1"/>
    <col min="4368" max="4368" width="11.7109375" customWidth="1"/>
    <col min="4610" max="4610" width="4" customWidth="1"/>
    <col min="4611" max="4611" width="26.28515625" customWidth="1"/>
    <col min="4613" max="4613" width="5.28515625" customWidth="1"/>
    <col min="4614" max="4614" width="5.85546875" customWidth="1"/>
    <col min="4615" max="4616" width="10" customWidth="1"/>
    <col min="4617" max="4618" width="11" customWidth="1"/>
    <col min="4619" max="4620" width="13.28515625" customWidth="1"/>
    <col min="4621" max="4621" width="17" customWidth="1"/>
    <col min="4624" max="4624" width="11.7109375" customWidth="1"/>
    <col min="4866" max="4866" width="4" customWidth="1"/>
    <col min="4867" max="4867" width="26.28515625" customWidth="1"/>
    <col min="4869" max="4869" width="5.28515625" customWidth="1"/>
    <col min="4870" max="4870" width="5.85546875" customWidth="1"/>
    <col min="4871" max="4872" width="10" customWidth="1"/>
    <col min="4873" max="4874" width="11" customWidth="1"/>
    <col min="4875" max="4876" width="13.28515625" customWidth="1"/>
    <col min="4877" max="4877" width="17" customWidth="1"/>
    <col min="4880" max="4880" width="11.7109375" customWidth="1"/>
    <col min="5122" max="5122" width="4" customWidth="1"/>
    <col min="5123" max="5123" width="26.28515625" customWidth="1"/>
    <col min="5125" max="5125" width="5.28515625" customWidth="1"/>
    <col min="5126" max="5126" width="5.85546875" customWidth="1"/>
    <col min="5127" max="5128" width="10" customWidth="1"/>
    <col min="5129" max="5130" width="11" customWidth="1"/>
    <col min="5131" max="5132" width="13.28515625" customWidth="1"/>
    <col min="5133" max="5133" width="17" customWidth="1"/>
    <col min="5136" max="5136" width="11.7109375" customWidth="1"/>
    <col min="5378" max="5378" width="4" customWidth="1"/>
    <col min="5379" max="5379" width="26.28515625" customWidth="1"/>
    <col min="5381" max="5381" width="5.28515625" customWidth="1"/>
    <col min="5382" max="5382" width="5.85546875" customWidth="1"/>
    <col min="5383" max="5384" width="10" customWidth="1"/>
    <col min="5385" max="5386" width="11" customWidth="1"/>
    <col min="5387" max="5388" width="13.28515625" customWidth="1"/>
    <col min="5389" max="5389" width="17" customWidth="1"/>
    <col min="5392" max="5392" width="11.7109375" customWidth="1"/>
    <col min="5634" max="5634" width="4" customWidth="1"/>
    <col min="5635" max="5635" width="26.28515625" customWidth="1"/>
    <col min="5637" max="5637" width="5.28515625" customWidth="1"/>
    <col min="5638" max="5638" width="5.85546875" customWidth="1"/>
    <col min="5639" max="5640" width="10" customWidth="1"/>
    <col min="5641" max="5642" width="11" customWidth="1"/>
    <col min="5643" max="5644" width="13.28515625" customWidth="1"/>
    <col min="5645" max="5645" width="17" customWidth="1"/>
    <col min="5648" max="5648" width="11.7109375" customWidth="1"/>
    <col min="5890" max="5890" width="4" customWidth="1"/>
    <col min="5891" max="5891" width="26.28515625" customWidth="1"/>
    <col min="5893" max="5893" width="5.28515625" customWidth="1"/>
    <col min="5894" max="5894" width="5.85546875" customWidth="1"/>
    <col min="5895" max="5896" width="10" customWidth="1"/>
    <col min="5897" max="5898" width="11" customWidth="1"/>
    <col min="5899" max="5900" width="13.28515625" customWidth="1"/>
    <col min="5901" max="5901" width="17" customWidth="1"/>
    <col min="5904" max="5904" width="11.7109375" customWidth="1"/>
    <col min="6146" max="6146" width="4" customWidth="1"/>
    <col min="6147" max="6147" width="26.28515625" customWidth="1"/>
    <col min="6149" max="6149" width="5.28515625" customWidth="1"/>
    <col min="6150" max="6150" width="5.85546875" customWidth="1"/>
    <col min="6151" max="6152" width="10" customWidth="1"/>
    <col min="6153" max="6154" width="11" customWidth="1"/>
    <col min="6155" max="6156" width="13.28515625" customWidth="1"/>
    <col min="6157" max="6157" width="17" customWidth="1"/>
    <col min="6160" max="6160" width="11.7109375" customWidth="1"/>
    <col min="6402" max="6402" width="4" customWidth="1"/>
    <col min="6403" max="6403" width="26.28515625" customWidth="1"/>
    <col min="6405" max="6405" width="5.28515625" customWidth="1"/>
    <col min="6406" max="6406" width="5.85546875" customWidth="1"/>
    <col min="6407" max="6408" width="10" customWidth="1"/>
    <col min="6409" max="6410" width="11" customWidth="1"/>
    <col min="6411" max="6412" width="13.28515625" customWidth="1"/>
    <col min="6413" max="6413" width="17" customWidth="1"/>
    <col min="6416" max="6416" width="11.7109375" customWidth="1"/>
    <col min="6658" max="6658" width="4" customWidth="1"/>
    <col min="6659" max="6659" width="26.28515625" customWidth="1"/>
    <col min="6661" max="6661" width="5.28515625" customWidth="1"/>
    <col min="6662" max="6662" width="5.85546875" customWidth="1"/>
    <col min="6663" max="6664" width="10" customWidth="1"/>
    <col min="6665" max="6666" width="11" customWidth="1"/>
    <col min="6667" max="6668" width="13.28515625" customWidth="1"/>
    <col min="6669" max="6669" width="17" customWidth="1"/>
    <col min="6672" max="6672" width="11.7109375" customWidth="1"/>
    <col min="6914" max="6914" width="4" customWidth="1"/>
    <col min="6915" max="6915" width="26.28515625" customWidth="1"/>
    <col min="6917" max="6917" width="5.28515625" customWidth="1"/>
    <col min="6918" max="6918" width="5.85546875" customWidth="1"/>
    <col min="6919" max="6920" width="10" customWidth="1"/>
    <col min="6921" max="6922" width="11" customWidth="1"/>
    <col min="6923" max="6924" width="13.28515625" customWidth="1"/>
    <col min="6925" max="6925" width="17" customWidth="1"/>
    <col min="6928" max="6928" width="11.7109375" customWidth="1"/>
    <col min="7170" max="7170" width="4" customWidth="1"/>
    <col min="7171" max="7171" width="26.28515625" customWidth="1"/>
    <col min="7173" max="7173" width="5.28515625" customWidth="1"/>
    <col min="7174" max="7174" width="5.85546875" customWidth="1"/>
    <col min="7175" max="7176" width="10" customWidth="1"/>
    <col min="7177" max="7178" width="11" customWidth="1"/>
    <col min="7179" max="7180" width="13.28515625" customWidth="1"/>
    <col min="7181" max="7181" width="17" customWidth="1"/>
    <col min="7184" max="7184" width="11.7109375" customWidth="1"/>
    <col min="7426" max="7426" width="4" customWidth="1"/>
    <col min="7427" max="7427" width="26.28515625" customWidth="1"/>
    <col min="7429" max="7429" width="5.28515625" customWidth="1"/>
    <col min="7430" max="7430" width="5.85546875" customWidth="1"/>
    <col min="7431" max="7432" width="10" customWidth="1"/>
    <col min="7433" max="7434" width="11" customWidth="1"/>
    <col min="7435" max="7436" width="13.28515625" customWidth="1"/>
    <col min="7437" max="7437" width="17" customWidth="1"/>
    <col min="7440" max="7440" width="11.7109375" customWidth="1"/>
    <col min="7682" max="7682" width="4" customWidth="1"/>
    <col min="7683" max="7683" width="26.28515625" customWidth="1"/>
    <col min="7685" max="7685" width="5.28515625" customWidth="1"/>
    <col min="7686" max="7686" width="5.85546875" customWidth="1"/>
    <col min="7687" max="7688" width="10" customWidth="1"/>
    <col min="7689" max="7690" width="11" customWidth="1"/>
    <col min="7691" max="7692" width="13.28515625" customWidth="1"/>
    <col min="7693" max="7693" width="17" customWidth="1"/>
    <col min="7696" max="7696" width="11.7109375" customWidth="1"/>
    <col min="7938" max="7938" width="4" customWidth="1"/>
    <col min="7939" max="7939" width="26.28515625" customWidth="1"/>
    <col min="7941" max="7941" width="5.28515625" customWidth="1"/>
    <col min="7942" max="7942" width="5.85546875" customWidth="1"/>
    <col min="7943" max="7944" width="10" customWidth="1"/>
    <col min="7945" max="7946" width="11" customWidth="1"/>
    <col min="7947" max="7948" width="13.28515625" customWidth="1"/>
    <col min="7949" max="7949" width="17" customWidth="1"/>
    <col min="7952" max="7952" width="11.7109375" customWidth="1"/>
    <col min="8194" max="8194" width="4" customWidth="1"/>
    <col min="8195" max="8195" width="26.28515625" customWidth="1"/>
    <col min="8197" max="8197" width="5.28515625" customWidth="1"/>
    <col min="8198" max="8198" width="5.85546875" customWidth="1"/>
    <col min="8199" max="8200" width="10" customWidth="1"/>
    <col min="8201" max="8202" width="11" customWidth="1"/>
    <col min="8203" max="8204" width="13.28515625" customWidth="1"/>
    <col min="8205" max="8205" width="17" customWidth="1"/>
    <col min="8208" max="8208" width="11.7109375" customWidth="1"/>
    <col min="8450" max="8450" width="4" customWidth="1"/>
    <col min="8451" max="8451" width="26.28515625" customWidth="1"/>
    <col min="8453" max="8453" width="5.28515625" customWidth="1"/>
    <col min="8454" max="8454" width="5.85546875" customWidth="1"/>
    <col min="8455" max="8456" width="10" customWidth="1"/>
    <col min="8457" max="8458" width="11" customWidth="1"/>
    <col min="8459" max="8460" width="13.28515625" customWidth="1"/>
    <col min="8461" max="8461" width="17" customWidth="1"/>
    <col min="8464" max="8464" width="11.7109375" customWidth="1"/>
    <col min="8706" max="8706" width="4" customWidth="1"/>
    <col min="8707" max="8707" width="26.28515625" customWidth="1"/>
    <col min="8709" max="8709" width="5.28515625" customWidth="1"/>
    <col min="8710" max="8710" width="5.85546875" customWidth="1"/>
    <col min="8711" max="8712" width="10" customWidth="1"/>
    <col min="8713" max="8714" width="11" customWidth="1"/>
    <col min="8715" max="8716" width="13.28515625" customWidth="1"/>
    <col min="8717" max="8717" width="17" customWidth="1"/>
    <col min="8720" max="8720" width="11.7109375" customWidth="1"/>
    <col min="8962" max="8962" width="4" customWidth="1"/>
    <col min="8963" max="8963" width="26.28515625" customWidth="1"/>
    <col min="8965" max="8965" width="5.28515625" customWidth="1"/>
    <col min="8966" max="8966" width="5.85546875" customWidth="1"/>
    <col min="8967" max="8968" width="10" customWidth="1"/>
    <col min="8969" max="8970" width="11" customWidth="1"/>
    <col min="8971" max="8972" width="13.28515625" customWidth="1"/>
    <col min="8973" max="8973" width="17" customWidth="1"/>
    <col min="8976" max="8976" width="11.7109375" customWidth="1"/>
    <col min="9218" max="9218" width="4" customWidth="1"/>
    <col min="9219" max="9219" width="26.28515625" customWidth="1"/>
    <col min="9221" max="9221" width="5.28515625" customWidth="1"/>
    <col min="9222" max="9222" width="5.85546875" customWidth="1"/>
    <col min="9223" max="9224" width="10" customWidth="1"/>
    <col min="9225" max="9226" width="11" customWidth="1"/>
    <col min="9227" max="9228" width="13.28515625" customWidth="1"/>
    <col min="9229" max="9229" width="17" customWidth="1"/>
    <col min="9232" max="9232" width="11.7109375" customWidth="1"/>
    <col min="9474" max="9474" width="4" customWidth="1"/>
    <col min="9475" max="9475" width="26.28515625" customWidth="1"/>
    <col min="9477" max="9477" width="5.28515625" customWidth="1"/>
    <col min="9478" max="9478" width="5.85546875" customWidth="1"/>
    <col min="9479" max="9480" width="10" customWidth="1"/>
    <col min="9481" max="9482" width="11" customWidth="1"/>
    <col min="9483" max="9484" width="13.28515625" customWidth="1"/>
    <col min="9485" max="9485" width="17" customWidth="1"/>
    <col min="9488" max="9488" width="11.7109375" customWidth="1"/>
    <col min="9730" max="9730" width="4" customWidth="1"/>
    <col min="9731" max="9731" width="26.28515625" customWidth="1"/>
    <col min="9733" max="9733" width="5.28515625" customWidth="1"/>
    <col min="9734" max="9734" width="5.85546875" customWidth="1"/>
    <col min="9735" max="9736" width="10" customWidth="1"/>
    <col min="9737" max="9738" width="11" customWidth="1"/>
    <col min="9739" max="9740" width="13.28515625" customWidth="1"/>
    <col min="9741" max="9741" width="17" customWidth="1"/>
    <col min="9744" max="9744" width="11.7109375" customWidth="1"/>
    <col min="9986" max="9986" width="4" customWidth="1"/>
    <col min="9987" max="9987" width="26.28515625" customWidth="1"/>
    <col min="9989" max="9989" width="5.28515625" customWidth="1"/>
    <col min="9990" max="9990" width="5.85546875" customWidth="1"/>
    <col min="9991" max="9992" width="10" customWidth="1"/>
    <col min="9993" max="9994" width="11" customWidth="1"/>
    <col min="9995" max="9996" width="13.28515625" customWidth="1"/>
    <col min="9997" max="9997" width="17" customWidth="1"/>
    <col min="10000" max="10000" width="11.7109375" customWidth="1"/>
    <col min="10242" max="10242" width="4" customWidth="1"/>
    <col min="10243" max="10243" width="26.28515625" customWidth="1"/>
    <col min="10245" max="10245" width="5.28515625" customWidth="1"/>
    <col min="10246" max="10246" width="5.85546875" customWidth="1"/>
    <col min="10247" max="10248" width="10" customWidth="1"/>
    <col min="10249" max="10250" width="11" customWidth="1"/>
    <col min="10251" max="10252" width="13.28515625" customWidth="1"/>
    <col min="10253" max="10253" width="17" customWidth="1"/>
    <col min="10256" max="10256" width="11.7109375" customWidth="1"/>
    <col min="10498" max="10498" width="4" customWidth="1"/>
    <col min="10499" max="10499" width="26.28515625" customWidth="1"/>
    <col min="10501" max="10501" width="5.28515625" customWidth="1"/>
    <col min="10502" max="10502" width="5.85546875" customWidth="1"/>
    <col min="10503" max="10504" width="10" customWidth="1"/>
    <col min="10505" max="10506" width="11" customWidth="1"/>
    <col min="10507" max="10508" width="13.28515625" customWidth="1"/>
    <col min="10509" max="10509" width="17" customWidth="1"/>
    <col min="10512" max="10512" width="11.7109375" customWidth="1"/>
    <col min="10754" max="10754" width="4" customWidth="1"/>
    <col min="10755" max="10755" width="26.28515625" customWidth="1"/>
    <col min="10757" max="10757" width="5.28515625" customWidth="1"/>
    <col min="10758" max="10758" width="5.85546875" customWidth="1"/>
    <col min="10759" max="10760" width="10" customWidth="1"/>
    <col min="10761" max="10762" width="11" customWidth="1"/>
    <col min="10763" max="10764" width="13.28515625" customWidth="1"/>
    <col min="10765" max="10765" width="17" customWidth="1"/>
    <col min="10768" max="10768" width="11.7109375" customWidth="1"/>
    <col min="11010" max="11010" width="4" customWidth="1"/>
    <col min="11011" max="11011" width="26.28515625" customWidth="1"/>
    <col min="11013" max="11013" width="5.28515625" customWidth="1"/>
    <col min="11014" max="11014" width="5.85546875" customWidth="1"/>
    <col min="11015" max="11016" width="10" customWidth="1"/>
    <col min="11017" max="11018" width="11" customWidth="1"/>
    <col min="11019" max="11020" width="13.28515625" customWidth="1"/>
    <col min="11021" max="11021" width="17" customWidth="1"/>
    <col min="11024" max="11024" width="11.7109375" customWidth="1"/>
    <col min="11266" max="11266" width="4" customWidth="1"/>
    <col min="11267" max="11267" width="26.28515625" customWidth="1"/>
    <col min="11269" max="11269" width="5.28515625" customWidth="1"/>
    <col min="11270" max="11270" width="5.85546875" customWidth="1"/>
    <col min="11271" max="11272" width="10" customWidth="1"/>
    <col min="11273" max="11274" width="11" customWidth="1"/>
    <col min="11275" max="11276" width="13.28515625" customWidth="1"/>
    <col min="11277" max="11277" width="17" customWidth="1"/>
    <col min="11280" max="11280" width="11.7109375" customWidth="1"/>
    <col min="11522" max="11522" width="4" customWidth="1"/>
    <col min="11523" max="11523" width="26.28515625" customWidth="1"/>
    <col min="11525" max="11525" width="5.28515625" customWidth="1"/>
    <col min="11526" max="11526" width="5.85546875" customWidth="1"/>
    <col min="11527" max="11528" width="10" customWidth="1"/>
    <col min="11529" max="11530" width="11" customWidth="1"/>
    <col min="11531" max="11532" width="13.28515625" customWidth="1"/>
    <col min="11533" max="11533" width="17" customWidth="1"/>
    <col min="11536" max="11536" width="11.7109375" customWidth="1"/>
    <col min="11778" max="11778" width="4" customWidth="1"/>
    <col min="11779" max="11779" width="26.28515625" customWidth="1"/>
    <col min="11781" max="11781" width="5.28515625" customWidth="1"/>
    <col min="11782" max="11782" width="5.85546875" customWidth="1"/>
    <col min="11783" max="11784" width="10" customWidth="1"/>
    <col min="11785" max="11786" width="11" customWidth="1"/>
    <col min="11787" max="11788" width="13.28515625" customWidth="1"/>
    <col min="11789" max="11789" width="17" customWidth="1"/>
    <col min="11792" max="11792" width="11.7109375" customWidth="1"/>
    <col min="12034" max="12034" width="4" customWidth="1"/>
    <col min="12035" max="12035" width="26.28515625" customWidth="1"/>
    <col min="12037" max="12037" width="5.28515625" customWidth="1"/>
    <col min="12038" max="12038" width="5.85546875" customWidth="1"/>
    <col min="12039" max="12040" width="10" customWidth="1"/>
    <col min="12041" max="12042" width="11" customWidth="1"/>
    <col min="12043" max="12044" width="13.28515625" customWidth="1"/>
    <col min="12045" max="12045" width="17" customWidth="1"/>
    <col min="12048" max="12048" width="11.7109375" customWidth="1"/>
    <col min="12290" max="12290" width="4" customWidth="1"/>
    <col min="12291" max="12291" width="26.28515625" customWidth="1"/>
    <col min="12293" max="12293" width="5.28515625" customWidth="1"/>
    <col min="12294" max="12294" width="5.85546875" customWidth="1"/>
    <col min="12295" max="12296" width="10" customWidth="1"/>
    <col min="12297" max="12298" width="11" customWidth="1"/>
    <col min="12299" max="12300" width="13.28515625" customWidth="1"/>
    <col min="12301" max="12301" width="17" customWidth="1"/>
    <col min="12304" max="12304" width="11.7109375" customWidth="1"/>
    <col min="12546" max="12546" width="4" customWidth="1"/>
    <col min="12547" max="12547" width="26.28515625" customWidth="1"/>
    <col min="12549" max="12549" width="5.28515625" customWidth="1"/>
    <col min="12550" max="12550" width="5.85546875" customWidth="1"/>
    <col min="12551" max="12552" width="10" customWidth="1"/>
    <col min="12553" max="12554" width="11" customWidth="1"/>
    <col min="12555" max="12556" width="13.28515625" customWidth="1"/>
    <col min="12557" max="12557" width="17" customWidth="1"/>
    <col min="12560" max="12560" width="11.7109375" customWidth="1"/>
    <col min="12802" max="12802" width="4" customWidth="1"/>
    <col min="12803" max="12803" width="26.28515625" customWidth="1"/>
    <col min="12805" max="12805" width="5.28515625" customWidth="1"/>
    <col min="12806" max="12806" width="5.85546875" customWidth="1"/>
    <col min="12807" max="12808" width="10" customWidth="1"/>
    <col min="12809" max="12810" width="11" customWidth="1"/>
    <col min="12811" max="12812" width="13.28515625" customWidth="1"/>
    <col min="12813" max="12813" width="17" customWidth="1"/>
    <col min="12816" max="12816" width="11.7109375" customWidth="1"/>
    <col min="13058" max="13058" width="4" customWidth="1"/>
    <col min="13059" max="13059" width="26.28515625" customWidth="1"/>
    <col min="13061" max="13061" width="5.28515625" customWidth="1"/>
    <col min="13062" max="13062" width="5.85546875" customWidth="1"/>
    <col min="13063" max="13064" width="10" customWidth="1"/>
    <col min="13065" max="13066" width="11" customWidth="1"/>
    <col min="13067" max="13068" width="13.28515625" customWidth="1"/>
    <col min="13069" max="13069" width="17" customWidth="1"/>
    <col min="13072" max="13072" width="11.7109375" customWidth="1"/>
    <col min="13314" max="13314" width="4" customWidth="1"/>
    <col min="13315" max="13315" width="26.28515625" customWidth="1"/>
    <col min="13317" max="13317" width="5.28515625" customWidth="1"/>
    <col min="13318" max="13318" width="5.85546875" customWidth="1"/>
    <col min="13319" max="13320" width="10" customWidth="1"/>
    <col min="13321" max="13322" width="11" customWidth="1"/>
    <col min="13323" max="13324" width="13.28515625" customWidth="1"/>
    <col min="13325" max="13325" width="17" customWidth="1"/>
    <col min="13328" max="13328" width="11.7109375" customWidth="1"/>
    <col min="13570" max="13570" width="4" customWidth="1"/>
    <col min="13571" max="13571" width="26.28515625" customWidth="1"/>
    <col min="13573" max="13573" width="5.28515625" customWidth="1"/>
    <col min="13574" max="13574" width="5.85546875" customWidth="1"/>
    <col min="13575" max="13576" width="10" customWidth="1"/>
    <col min="13577" max="13578" width="11" customWidth="1"/>
    <col min="13579" max="13580" width="13.28515625" customWidth="1"/>
    <col min="13581" max="13581" width="17" customWidth="1"/>
    <col min="13584" max="13584" width="11.7109375" customWidth="1"/>
    <col min="13826" max="13826" width="4" customWidth="1"/>
    <col min="13827" max="13827" width="26.28515625" customWidth="1"/>
    <col min="13829" max="13829" width="5.28515625" customWidth="1"/>
    <col min="13830" max="13830" width="5.85546875" customWidth="1"/>
    <col min="13831" max="13832" width="10" customWidth="1"/>
    <col min="13833" max="13834" width="11" customWidth="1"/>
    <col min="13835" max="13836" width="13.28515625" customWidth="1"/>
    <col min="13837" max="13837" width="17" customWidth="1"/>
    <col min="13840" max="13840" width="11.7109375" customWidth="1"/>
    <col min="14082" max="14082" width="4" customWidth="1"/>
    <col min="14083" max="14083" width="26.28515625" customWidth="1"/>
    <col min="14085" max="14085" width="5.28515625" customWidth="1"/>
    <col min="14086" max="14086" width="5.85546875" customWidth="1"/>
    <col min="14087" max="14088" width="10" customWidth="1"/>
    <col min="14089" max="14090" width="11" customWidth="1"/>
    <col min="14091" max="14092" width="13.28515625" customWidth="1"/>
    <col min="14093" max="14093" width="17" customWidth="1"/>
    <col min="14096" max="14096" width="11.7109375" customWidth="1"/>
    <col min="14338" max="14338" width="4" customWidth="1"/>
    <col min="14339" max="14339" width="26.28515625" customWidth="1"/>
    <col min="14341" max="14341" width="5.28515625" customWidth="1"/>
    <col min="14342" max="14342" width="5.85546875" customWidth="1"/>
    <col min="14343" max="14344" width="10" customWidth="1"/>
    <col min="14345" max="14346" width="11" customWidth="1"/>
    <col min="14347" max="14348" width="13.28515625" customWidth="1"/>
    <col min="14349" max="14349" width="17" customWidth="1"/>
    <col min="14352" max="14352" width="11.7109375" customWidth="1"/>
    <col min="14594" max="14594" width="4" customWidth="1"/>
    <col min="14595" max="14595" width="26.28515625" customWidth="1"/>
    <col min="14597" max="14597" width="5.28515625" customWidth="1"/>
    <col min="14598" max="14598" width="5.85546875" customWidth="1"/>
    <col min="14599" max="14600" width="10" customWidth="1"/>
    <col min="14601" max="14602" width="11" customWidth="1"/>
    <col min="14603" max="14604" width="13.28515625" customWidth="1"/>
    <col min="14605" max="14605" width="17" customWidth="1"/>
    <col min="14608" max="14608" width="11.7109375" customWidth="1"/>
    <col min="14850" max="14850" width="4" customWidth="1"/>
    <col min="14851" max="14851" width="26.28515625" customWidth="1"/>
    <col min="14853" max="14853" width="5.28515625" customWidth="1"/>
    <col min="14854" max="14854" width="5.85546875" customWidth="1"/>
    <col min="14855" max="14856" width="10" customWidth="1"/>
    <col min="14857" max="14858" width="11" customWidth="1"/>
    <col min="14859" max="14860" width="13.28515625" customWidth="1"/>
    <col min="14861" max="14861" width="17" customWidth="1"/>
    <col min="14864" max="14864" width="11.7109375" customWidth="1"/>
    <col min="15106" max="15106" width="4" customWidth="1"/>
    <col min="15107" max="15107" width="26.28515625" customWidth="1"/>
    <col min="15109" max="15109" width="5.28515625" customWidth="1"/>
    <col min="15110" max="15110" width="5.85546875" customWidth="1"/>
    <col min="15111" max="15112" width="10" customWidth="1"/>
    <col min="15113" max="15114" width="11" customWidth="1"/>
    <col min="15115" max="15116" width="13.28515625" customWidth="1"/>
    <col min="15117" max="15117" width="17" customWidth="1"/>
    <col min="15120" max="15120" width="11.7109375" customWidth="1"/>
    <col min="15362" max="15362" width="4" customWidth="1"/>
    <col min="15363" max="15363" width="26.28515625" customWidth="1"/>
    <col min="15365" max="15365" width="5.28515625" customWidth="1"/>
    <col min="15366" max="15366" width="5.85546875" customWidth="1"/>
    <col min="15367" max="15368" width="10" customWidth="1"/>
    <col min="15369" max="15370" width="11" customWidth="1"/>
    <col min="15371" max="15372" width="13.28515625" customWidth="1"/>
    <col min="15373" max="15373" width="17" customWidth="1"/>
    <col min="15376" max="15376" width="11.7109375" customWidth="1"/>
    <col min="15618" max="15618" width="4" customWidth="1"/>
    <col min="15619" max="15619" width="26.28515625" customWidth="1"/>
    <col min="15621" max="15621" width="5.28515625" customWidth="1"/>
    <col min="15622" max="15622" width="5.85546875" customWidth="1"/>
    <col min="15623" max="15624" width="10" customWidth="1"/>
    <col min="15625" max="15626" width="11" customWidth="1"/>
    <col min="15627" max="15628" width="13.28515625" customWidth="1"/>
    <col min="15629" max="15629" width="17" customWidth="1"/>
    <col min="15632" max="15632" width="11.7109375" customWidth="1"/>
    <col min="15874" max="15874" width="4" customWidth="1"/>
    <col min="15875" max="15875" width="26.28515625" customWidth="1"/>
    <col min="15877" max="15877" width="5.28515625" customWidth="1"/>
    <col min="15878" max="15878" width="5.85546875" customWidth="1"/>
    <col min="15879" max="15880" width="10" customWidth="1"/>
    <col min="15881" max="15882" width="11" customWidth="1"/>
    <col min="15883" max="15884" width="13.28515625" customWidth="1"/>
    <col min="15885" max="15885" width="17" customWidth="1"/>
    <col min="15888" max="15888" width="11.7109375" customWidth="1"/>
    <col min="16130" max="16130" width="4" customWidth="1"/>
    <col min="16131" max="16131" width="26.28515625" customWidth="1"/>
    <col min="16133" max="16133" width="5.28515625" customWidth="1"/>
    <col min="16134" max="16134" width="5.85546875" customWidth="1"/>
    <col min="16135" max="16136" width="10" customWidth="1"/>
    <col min="16137" max="16138" width="11" customWidth="1"/>
    <col min="16139" max="16140" width="13.28515625" customWidth="1"/>
    <col min="16141" max="16141" width="17" customWidth="1"/>
    <col min="16144" max="16144" width="11.7109375" customWidth="1"/>
  </cols>
  <sheetData>
    <row r="1" spans="1:16" s="1" customFormat="1" ht="219" customHeight="1" x14ac:dyDescent="0.25">
      <c r="B1" s="33" t="s">
        <v>24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2" customFormat="1" ht="51.75" customHeight="1" x14ac:dyDescent="0.25">
      <c r="A2" s="35" t="s">
        <v>0</v>
      </c>
      <c r="B2" s="35" t="s">
        <v>1</v>
      </c>
      <c r="C2" s="35" t="s">
        <v>2</v>
      </c>
      <c r="D2" s="35" t="s">
        <v>3</v>
      </c>
      <c r="E2" s="35" t="s">
        <v>4</v>
      </c>
      <c r="F2" s="35" t="s">
        <v>5</v>
      </c>
      <c r="G2" s="35"/>
      <c r="H2" s="35"/>
      <c r="I2" s="37" t="s">
        <v>6</v>
      </c>
      <c r="J2" s="37"/>
      <c r="K2" s="37"/>
      <c r="L2" s="41" t="s">
        <v>7</v>
      </c>
      <c r="M2" s="42"/>
      <c r="N2" s="42"/>
      <c r="O2" s="30" t="s">
        <v>19</v>
      </c>
      <c r="P2" s="15"/>
    </row>
    <row r="3" spans="1:16" s="2" customFormat="1" ht="189" customHeight="1" x14ac:dyDescent="0.25">
      <c r="A3" s="36"/>
      <c r="B3" s="36"/>
      <c r="C3" s="36"/>
      <c r="D3" s="36"/>
      <c r="E3" s="36"/>
      <c r="F3" s="16" t="s">
        <v>27</v>
      </c>
      <c r="G3" s="16" t="s">
        <v>28</v>
      </c>
      <c r="H3" s="16" t="s">
        <v>29</v>
      </c>
      <c r="I3" s="16" t="s">
        <v>8</v>
      </c>
      <c r="J3" s="16" t="s">
        <v>9</v>
      </c>
      <c r="K3" s="16" t="s">
        <v>22</v>
      </c>
      <c r="L3" s="18" t="s">
        <v>23</v>
      </c>
      <c r="M3" s="16" t="s">
        <v>10</v>
      </c>
      <c r="N3" s="16" t="s">
        <v>11</v>
      </c>
      <c r="O3" s="31"/>
      <c r="P3" s="16" t="s">
        <v>12</v>
      </c>
    </row>
    <row r="4" spans="1:16" s="1" customFormat="1" ht="69.95" customHeight="1" x14ac:dyDescent="0.25">
      <c r="A4" s="19">
        <v>1</v>
      </c>
      <c r="B4" s="20" t="s">
        <v>25</v>
      </c>
      <c r="C4" s="21" t="s">
        <v>13</v>
      </c>
      <c r="D4" s="21" t="s">
        <v>26</v>
      </c>
      <c r="E4" s="22">
        <v>1</v>
      </c>
      <c r="F4" s="27">
        <v>23000</v>
      </c>
      <c r="G4" s="27">
        <v>22200</v>
      </c>
      <c r="H4" s="27">
        <v>22000</v>
      </c>
      <c r="I4" s="23">
        <f t="shared" ref="I4" si="0">AVERAGE(F4:H4)</f>
        <v>22400</v>
      </c>
      <c r="J4" s="23">
        <f t="shared" ref="J4" si="1">SQRT(((SUM((POWER(H4-I4,2)),(POWER(G4-I4,2)),(POWER(F4-I4,2)))/(COLUMNS(F4:H4)-1))))</f>
        <v>529.15026221291816</v>
      </c>
      <c r="K4" s="23">
        <f t="shared" ref="K4" si="2">J4/I4*100</f>
        <v>2.3622779563076701</v>
      </c>
      <c r="L4" s="24">
        <f t="shared" ref="L4" si="3">((E4/3)*(SUM(F4:H4)))</f>
        <v>22400</v>
      </c>
      <c r="M4" s="24">
        <f t="shared" ref="M4" si="4">L4/E4</f>
        <v>22400</v>
      </c>
      <c r="N4" s="25">
        <f t="shared" ref="N4" si="5">ROUNDDOWN(M4,2)</f>
        <v>22400</v>
      </c>
      <c r="O4" s="24" t="s">
        <v>13</v>
      </c>
      <c r="P4" s="24">
        <f>N4*E4</f>
        <v>22400</v>
      </c>
    </row>
    <row r="5" spans="1:16" s="8" customFormat="1" ht="12" x14ac:dyDescent="0.25">
      <c r="A5" s="3"/>
      <c r="B5" s="4" t="s">
        <v>14</v>
      </c>
      <c r="C5" s="5"/>
      <c r="D5" s="5"/>
      <c r="E5" s="6"/>
      <c r="F5" s="5"/>
      <c r="G5" s="5"/>
      <c r="H5" s="5"/>
      <c r="I5" s="5"/>
      <c r="J5" s="5"/>
      <c r="K5" s="5"/>
      <c r="L5" s="5"/>
      <c r="M5" s="7"/>
      <c r="N5" s="5"/>
      <c r="O5" s="5"/>
      <c r="P5" s="28">
        <v>22400</v>
      </c>
    </row>
    <row r="6" spans="1:16" s="1" customFormat="1" ht="12" x14ac:dyDescent="0.25">
      <c r="A6" s="9"/>
      <c r="B6" s="10"/>
      <c r="C6" s="10" t="s">
        <v>18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1"/>
    </row>
    <row r="7" spans="1:16" s="2" customFormat="1" ht="30.75" customHeight="1" x14ac:dyDescent="0.25">
      <c r="A7" s="38" t="s">
        <v>15</v>
      </c>
      <c r="B7" s="38"/>
      <c r="C7" s="38"/>
      <c r="D7" s="38"/>
      <c r="E7" s="38"/>
      <c r="F7" s="38"/>
      <c r="G7" s="38"/>
      <c r="H7" s="38"/>
      <c r="I7" s="29">
        <f>P5</f>
        <v>22400</v>
      </c>
      <c r="J7" s="17" t="s">
        <v>16</v>
      </c>
      <c r="K7" s="17"/>
      <c r="L7" s="17"/>
      <c r="M7" s="17"/>
      <c r="N7" s="17"/>
      <c r="O7" s="17"/>
      <c r="P7" s="12"/>
    </row>
    <row r="8" spans="1:16" s="2" customFormat="1" ht="66" customHeight="1" x14ac:dyDescent="0.25">
      <c r="A8" s="39" t="s">
        <v>17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</row>
    <row r="9" spans="1:16" s="2" customFormat="1" ht="27" customHeight="1" x14ac:dyDescent="0.25">
      <c r="A9" s="40" t="s">
        <v>20</v>
      </c>
      <c r="B9" s="40"/>
      <c r="C9" s="40"/>
      <c r="E9" s="26" t="s">
        <v>21</v>
      </c>
    </row>
    <row r="10" spans="1:16" s="13" customFormat="1" ht="12" customHeight="1" x14ac:dyDescent="0.25">
      <c r="A10" s="32"/>
      <c r="B10" s="32"/>
      <c r="C10" s="32"/>
      <c r="D10" s="32"/>
      <c r="E10" s="2"/>
      <c r="G10" s="14"/>
    </row>
    <row r="11" spans="1:16" s="13" customFormat="1" ht="12" x14ac:dyDescent="0.25">
      <c r="E11" s="2"/>
      <c r="G11" s="14"/>
    </row>
    <row r="12" spans="1:16" s="13" customFormat="1" ht="11.25" customHeight="1" x14ac:dyDescent="0.25">
      <c r="E12" s="2"/>
      <c r="G12" s="14"/>
    </row>
    <row r="13" spans="1:16" s="2" customFormat="1" ht="19.5" customHeight="1" x14ac:dyDescent="0.25">
      <c r="A13" s="40"/>
      <c r="B13" s="40"/>
      <c r="C13" s="40"/>
    </row>
    <row r="14" spans="1:16" s="13" customFormat="1" ht="12" customHeight="1" x14ac:dyDescent="0.25">
      <c r="A14" s="32"/>
      <c r="B14" s="32"/>
      <c r="C14" s="32"/>
      <c r="D14" s="32"/>
      <c r="E14" s="2"/>
      <c r="G14" s="14"/>
    </row>
    <row r="15" spans="1:16" s="2" customFormat="1" ht="12" x14ac:dyDescent="0.25"/>
    <row r="16" spans="1:16" s="2" customFormat="1" ht="12" x14ac:dyDescent="0.25"/>
    <row r="17" s="1" customFormat="1" ht="12" x14ac:dyDescent="0.25"/>
  </sheetData>
  <mergeCells count="16">
    <mergeCell ref="O2:O3"/>
    <mergeCell ref="A14:D14"/>
    <mergeCell ref="B1:P1"/>
    <mergeCell ref="A2:A3"/>
    <mergeCell ref="B2:B3"/>
    <mergeCell ref="C2:C3"/>
    <mergeCell ref="D2:D3"/>
    <mergeCell ref="E2:E3"/>
    <mergeCell ref="F2:H2"/>
    <mergeCell ref="I2:K2"/>
    <mergeCell ref="A7:H7"/>
    <mergeCell ref="A8:P8"/>
    <mergeCell ref="A9:C9"/>
    <mergeCell ref="A10:D10"/>
    <mergeCell ref="A13:C13"/>
    <mergeCell ref="L2:N2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2026-07-27T10:44:38Z</dcterms:modified>
</cp:coreProperties>
</file>