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/>
  </bookViews>
  <sheets>
    <sheet name="НМЦК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7" i="1"/>
  <c r="K6"/>
  <c r="H6"/>
  <c r="I6"/>
  <c r="J6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<sst xmlns="http://schemas.openxmlformats.org/spreadsheetml/2006/main" count="24" uniqueCount="24">
  <si>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</si>
  <si>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</t>
  </si>
  <si>
    <t>Ед. изм.</t>
  </si>
  <si>
    <t>Кол-во</t>
  </si>
  <si>
    <t>НМЦК с 
НДС, рублей
****</t>
  </si>
  <si>
    <t>Цена единицы 
товара с НДС, руб.</t>
  </si>
  <si>
    <t>шт.</t>
  </si>
  <si>
    <t>коэффициент
вариации***</t>
  </si>
  <si>
    <t>среднеквадричное отклонение**</t>
  </si>
  <si>
    <t>среднеарифметическое значение*</t>
  </si>
  <si>
    <t>Итого:</t>
  </si>
  <si>
    <t xml:space="preserve">*&lt;ц&gt; - средняя арифметическая величина цены единицы товара, работы, услуги.
Начальная (максимальная) цена контракта определена и обоснована Заказчиком посредством применения метода сопоставимых рыночных цен (анализ рынка) с учетом положений Приказа Минэкономразвития России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исполнителем).
В целях определения однородной совокупности значений выявленных цен, используемых в расчете НМЦК, определен коэффициент вариации:
</t>
  </si>
  <si>
    <t xml:space="preserve">Коэффициент вариации цены согласно расчетам, приведенным в таблице, не превышает 33 %, товар принято считать однородным, проведение дополнительного исследования не требуется.
Согласно пункту 3.21 части III Методических рекомендаций НМЦК методом сопоставимых рыночных цен (анализа рынка) определяется 
по следующей формуле:
</t>
  </si>
  <si>
    <t>****</t>
  </si>
  <si>
    <t xml:space="preserve">                                           ; где: σ – среднее квадратичное отклонение; цi – цена единицы товара, работы, услуги, указанная в источнике с номером i.</t>
  </si>
  <si>
    <t xml:space="preserve">                                   ; где: V – коэффициент вариации цены</t>
  </si>
  <si>
    <t xml:space="preserve">где:                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  - цена единицы товара, работы, услуги, представленная в источнике с номером i.
</t>
  </si>
  <si>
    <t>Приложение №1 к документации об электронном аукционе</t>
  </si>
  <si>
    <t>Дистанционная программа профессиональной переподготовки "Контрактная система в сфере закупок товаров, работ, услуг для обеспечениягосударственных и муниципальных нужд (44-ФЗ)"</t>
  </si>
  <si>
    <t xml:space="preserve">Ценовое предложение № б/н               от 10.10.2022           </t>
  </si>
  <si>
    <t xml:space="preserve">Ценовое предложение № 2126               от 10.10.2022           </t>
  </si>
  <si>
    <t xml:space="preserve">Ценовое предложение б/н                от 12.10.2022           </t>
  </si>
  <si>
    <t>Расчет начальной максимальной цены контракта
на закупку услуг по обучению сотрудника СПб ГБУ ДО «ДМШ № 20» в 2022 году.</t>
  </si>
  <si>
    <r>
      <t>НМЦК определена в размере</t>
    </r>
    <r>
      <rPr>
        <b/>
        <sz val="12"/>
        <color theme="1"/>
        <rFont val="Calibri"/>
        <family val="2"/>
        <charset val="204"/>
        <scheme val="minor"/>
      </rPr>
      <t xml:space="preserve"> 11 166,67 рублей.</t>
    </r>
    <r>
      <rPr>
        <sz val="12"/>
        <color theme="1"/>
        <rFont val="Calibri"/>
        <family val="2"/>
        <charset val="204"/>
        <scheme val="minor"/>
      </rPr>
      <t xml:space="preserve"> Государственный контракт на закупку услуг по обучению сотрудника СПб ГБУ ДО «ДМШ № 20» в 2022 году, 197706, Санкт-Петербург, Сестрорецк, пл. Свободы, д. 2 заключается с победителем аукциона в электронной форме, предложившим наименьшую цену государственного контракта.
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</si>
</sst>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10" fontId="1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10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textRotation="90" wrapText="1"/>
    </xf>
    <xf numFmtId="4" fontId="3" fillId="2" borderId="1" xfId="0" applyNumberFormat="1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8</xdr:row>
      <xdr:rowOff>228600</xdr:rowOff>
    </xdr:from>
    <xdr:to>
      <xdr:col>1</xdr:col>
      <xdr:colOff>1057275</xdr:colOff>
      <xdr:row>8</xdr:row>
      <xdr:rowOff>771525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3350" y="5391150"/>
          <a:ext cx="1428750" cy="5429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95250</xdr:colOff>
      <xdr:row>9</xdr:row>
      <xdr:rowOff>76200</xdr:rowOff>
    </xdr:from>
    <xdr:to>
      <xdr:col>1</xdr:col>
      <xdr:colOff>790575</xdr:colOff>
      <xdr:row>9</xdr:row>
      <xdr:rowOff>333375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5250" y="6362700"/>
          <a:ext cx="1200150" cy="2571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333375</xdr:colOff>
      <xdr:row>11</xdr:row>
      <xdr:rowOff>19050</xdr:rowOff>
    </xdr:from>
    <xdr:to>
      <xdr:col>1</xdr:col>
      <xdr:colOff>1609725</xdr:colOff>
      <xdr:row>11</xdr:row>
      <xdr:rowOff>371475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3375" y="7800975"/>
          <a:ext cx="1781175" cy="3524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295275</xdr:colOff>
      <xdr:row>12</xdr:row>
      <xdr:rowOff>9525</xdr:rowOff>
    </xdr:from>
    <xdr:to>
      <xdr:col>1</xdr:col>
      <xdr:colOff>447675</xdr:colOff>
      <xdr:row>12</xdr:row>
      <xdr:rowOff>219075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5275" y="8191500"/>
          <a:ext cx="657225" cy="209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28575</xdr:colOff>
      <xdr:row>12</xdr:row>
      <xdr:rowOff>781050</xdr:rowOff>
    </xdr:from>
    <xdr:to>
      <xdr:col>0</xdr:col>
      <xdr:colOff>161925</xdr:colOff>
      <xdr:row>12</xdr:row>
      <xdr:rowOff>981075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" y="8334375"/>
          <a:ext cx="133350" cy="2000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15"/>
  <sheetViews>
    <sheetView tabSelected="1" workbookViewId="0">
      <selection activeCell="A15" sqref="A15"/>
    </sheetView>
  </sheetViews>
  <sheetFormatPr defaultRowHeight="15.75"/>
  <cols>
    <col min="1" max="1" width="7.5703125" style="4" customWidth="1"/>
    <col min="2" max="2" width="72" style="9" customWidth="1"/>
    <col min="3" max="4" width="9.140625" style="4"/>
    <col min="5" max="5" width="14.42578125" style="4" customWidth="1"/>
    <col min="6" max="6" width="14.85546875" style="4" customWidth="1"/>
    <col min="7" max="7" width="14.42578125" style="4" customWidth="1"/>
    <col min="8" max="8" width="10.5703125" style="4" customWidth="1"/>
    <col min="9" max="9" width="9.140625" style="13"/>
    <col min="10" max="10" width="9.140625" style="14"/>
    <col min="11" max="11" width="11.42578125" style="4" customWidth="1"/>
    <col min="12" max="16384" width="9.140625" style="4"/>
  </cols>
  <sheetData>
    <row r="1" spans="1:20">
      <c r="B1" s="22" t="s">
        <v>17</v>
      </c>
      <c r="C1" s="22"/>
      <c r="D1" s="22"/>
      <c r="E1" s="22"/>
      <c r="F1" s="22"/>
      <c r="G1" s="22"/>
      <c r="H1" s="22"/>
      <c r="I1" s="22"/>
      <c r="J1" s="22"/>
      <c r="K1" s="22"/>
    </row>
    <row r="2" spans="1:20" ht="65.25" customHeight="1">
      <c r="A2" s="19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"/>
      <c r="M2" s="1"/>
      <c r="N2" s="1"/>
      <c r="O2" s="1"/>
      <c r="P2" s="1"/>
      <c r="Q2" s="1"/>
      <c r="R2" s="1"/>
      <c r="S2" s="1"/>
      <c r="T2" s="1"/>
    </row>
    <row r="3" spans="1:20" ht="15" hidden="1" customHeight="1">
      <c r="A3" s="1"/>
      <c r="B3" s="1"/>
      <c r="C3" s="1"/>
      <c r="D3" s="1"/>
      <c r="E3" s="1"/>
      <c r="F3" s="1"/>
      <c r="G3" s="1"/>
      <c r="H3" s="1"/>
      <c r="I3" s="2"/>
      <c r="J3" s="3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60.75" customHeight="1">
      <c r="A4" s="25" t="s">
        <v>0</v>
      </c>
      <c r="B4" s="25" t="s">
        <v>1</v>
      </c>
      <c r="C4" s="25" t="s">
        <v>2</v>
      </c>
      <c r="D4" s="25" t="s">
        <v>3</v>
      </c>
      <c r="E4" s="26" t="s">
        <v>5</v>
      </c>
      <c r="F4" s="26"/>
      <c r="G4" s="26"/>
      <c r="H4" s="29" t="s">
        <v>9</v>
      </c>
      <c r="I4" s="28" t="s">
        <v>8</v>
      </c>
      <c r="J4" s="27" t="s">
        <v>7</v>
      </c>
      <c r="K4" s="26" t="s">
        <v>4</v>
      </c>
    </row>
    <row r="5" spans="1:20" ht="84.75" customHeight="1">
      <c r="A5" s="25"/>
      <c r="B5" s="25"/>
      <c r="C5" s="25"/>
      <c r="D5" s="25"/>
      <c r="E5" s="15" t="s">
        <v>19</v>
      </c>
      <c r="F5" s="15" t="s">
        <v>20</v>
      </c>
      <c r="G5" s="15" t="s">
        <v>21</v>
      </c>
      <c r="H5" s="29"/>
      <c r="I5" s="28"/>
      <c r="J5" s="27"/>
      <c r="K5" s="26"/>
    </row>
    <row r="6" spans="1:20" ht="49.5" customHeight="1">
      <c r="A6" s="5">
        <v>1</v>
      </c>
      <c r="B6" s="16" t="s">
        <v>18</v>
      </c>
      <c r="C6" s="5" t="s">
        <v>6</v>
      </c>
      <c r="D6" s="5">
        <v>1</v>
      </c>
      <c r="E6" s="6">
        <v>8500</v>
      </c>
      <c r="F6" s="6">
        <v>15000</v>
      </c>
      <c r="G6" s="6">
        <v>10000</v>
      </c>
      <c r="H6" s="6">
        <f>AVERAGE(E6,F6,G6)</f>
        <v>11166.666666666666</v>
      </c>
      <c r="I6" s="6">
        <f>STDEV(E6,F6,G6)</f>
        <v>3403.4296427770241</v>
      </c>
      <c r="J6" s="7">
        <f t="shared" ref="J6" si="0">I6/H6</f>
        <v>0.30478474412928575</v>
      </c>
      <c r="K6" s="6">
        <f>H6*D6</f>
        <v>11166.666666666666</v>
      </c>
    </row>
    <row r="7" spans="1:20" s="8" customFormat="1">
      <c r="A7" s="23" t="s">
        <v>10</v>
      </c>
      <c r="B7" s="24"/>
      <c r="C7" s="24"/>
      <c r="D7" s="24"/>
      <c r="E7" s="24"/>
      <c r="F7" s="24"/>
      <c r="G7" s="24"/>
      <c r="H7" s="24"/>
      <c r="I7" s="24"/>
      <c r="J7" s="24"/>
      <c r="K7" s="6">
        <f>H6*D6</f>
        <v>11166.666666666666</v>
      </c>
    </row>
    <row r="8" spans="1:20" s="8" customFormat="1" ht="92.25" customHeight="1">
      <c r="A8" s="20" t="s">
        <v>11</v>
      </c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20" s="8" customFormat="1" ht="64.5" customHeight="1">
      <c r="A9" s="20" t="s">
        <v>14</v>
      </c>
      <c r="B9" s="20"/>
      <c r="C9" s="20"/>
      <c r="D9" s="20"/>
      <c r="E9" s="20"/>
      <c r="F9" s="20"/>
      <c r="G9" s="20"/>
      <c r="H9" s="20"/>
      <c r="I9" s="20"/>
      <c r="J9" s="20"/>
      <c r="K9" s="20"/>
    </row>
    <row r="10" spans="1:20" s="8" customFormat="1" ht="30" customHeight="1">
      <c r="A10" s="20" t="s">
        <v>15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</row>
    <row r="11" spans="1:20" s="8" customFormat="1" ht="72" customHeight="1">
      <c r="A11" s="20" t="s">
        <v>12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20" s="8" customFormat="1" ht="31.5" customHeight="1">
      <c r="A12" s="20" t="s">
        <v>13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</row>
    <row r="13" spans="1:20" s="8" customFormat="1" ht="90" customHeight="1">
      <c r="A13" s="20" t="s">
        <v>16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</row>
    <row r="14" spans="1:20" ht="46.5" customHeight="1">
      <c r="A14" s="17" t="s">
        <v>23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pans="1:20">
      <c r="A15" s="9"/>
      <c r="B15" s="10"/>
      <c r="C15" s="10"/>
      <c r="D15" s="10"/>
      <c r="E15" s="10"/>
      <c r="F15" s="10"/>
      <c r="G15" s="10"/>
      <c r="H15" s="10"/>
      <c r="I15" s="11"/>
      <c r="J15" s="12"/>
      <c r="K15" s="10"/>
    </row>
  </sheetData>
  <mergeCells count="19">
    <mergeCell ref="B1:K1"/>
    <mergeCell ref="A7:J7"/>
    <mergeCell ref="B4:B5"/>
    <mergeCell ref="A4:A5"/>
    <mergeCell ref="D4:D5"/>
    <mergeCell ref="C4:C5"/>
    <mergeCell ref="K4:K5"/>
    <mergeCell ref="J4:J5"/>
    <mergeCell ref="I4:I5"/>
    <mergeCell ref="H4:H5"/>
    <mergeCell ref="E4:G4"/>
    <mergeCell ref="A14:K14"/>
    <mergeCell ref="A2:K2"/>
    <mergeCell ref="A8:K8"/>
    <mergeCell ref="A9:K9"/>
    <mergeCell ref="A10:K10"/>
    <mergeCell ref="A11:K11"/>
    <mergeCell ref="A12:K12"/>
    <mergeCell ref="A13:K13"/>
  </mergeCells>
  <pageMargins left="0.25" right="0.25" top="0.75" bottom="0.75" header="0.3" footer="0.3"/>
  <pageSetup paperSize="9" scale="7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800188</cp:lastModifiedBy>
  <cp:lastPrinted>2022-10-12T09:05:54Z</cp:lastPrinted>
  <dcterms:created xsi:type="dcterms:W3CDTF">2022-04-13T08:08:56Z</dcterms:created>
  <dcterms:modified xsi:type="dcterms:W3CDTF">2022-10-24T14:01:53Z</dcterms:modified>
</cp:coreProperties>
</file>