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\Desktop\КОНТРАКТЫ\2023\Лопаты и скребки\"/>
    </mc:Choice>
  </mc:AlternateContent>
  <bookViews>
    <workbookView xWindow="0" yWindow="0" windowWidth="24000" windowHeight="9735"/>
  </bookViews>
  <sheets>
    <sheet name="Принтеры" sheetId="4" r:id="rId1"/>
  </sheets>
  <calcPr calcId="152511"/>
</workbook>
</file>

<file path=xl/calcChain.xml><?xml version="1.0" encoding="utf-8"?>
<calcChain xmlns="http://schemas.openxmlformats.org/spreadsheetml/2006/main">
  <c r="N12" i="4" l="1"/>
  <c r="L10" i="4"/>
  <c r="M10" i="4" s="1"/>
  <c r="K10" i="4"/>
  <c r="H10" i="4"/>
  <c r="N10" i="4" s="1"/>
  <c r="K11" i="4" l="1"/>
  <c r="H11" i="4"/>
  <c r="L11" i="4" l="1"/>
  <c r="N11" i="4"/>
  <c r="M11" i="4" l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<sst xmlns="http://schemas.openxmlformats.org/spreadsheetml/2006/main" count="28" uniqueCount="28">
  <si>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</si>
  <si>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</si>
  <si>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</si>
  <si>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</si>
  <si>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</si>
  <si>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</si>
  <si>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</si>
  <si>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</si>
  <si>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</si>
  <si>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</si>
  <si>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</si>
  <si>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</si>
  <si>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</si>
  <si>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</si>
  <si>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</si>
  <si>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</si>
  <si>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</si>
  <si>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</si>
  <si>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</si>
  <si>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</si>
  <si>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>Директор</t>
  </si>
  <si>
    <t>И.В. Сидорова</t>
  </si>
  <si>
    <t>Заказчиком было направлены запросы о предоставлении ценовой информации 3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</si>
  <si>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НМЦК, руб. </t>
  </si>
  <si>
    <t>Лопата для уборки снега , ковш пластиковый с черенком</t>
  </si>
  <si>
    <t>Движок для уборки снега, ковш пластиковый</t>
  </si>
  <si>
    <t>Ответы на запрос получены от 3 исполнителей. Вх.№ 127/2 от 14.11.2023г.,  № 128/2 от 14.11.2023г.,№ 129/2 от 15.11.2023г.</t>
  </si>
  <si>
    <t>В связи с экономией бюджетных средств победитель определен по наименьшему коммерческому предложению. Победителем является участник № 1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</si>
</sst>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i/>
      <sz val="10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0"/>
      <name val="Trebuchet MS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2" fillId="3" borderId="0">
      <alignment horizontal="left" vertical="center"/>
    </xf>
    <xf numFmtId="0" fontId="14" fillId="3" borderId="0">
      <alignment horizontal="right" vertical="center"/>
    </xf>
    <xf numFmtId="0" fontId="15" fillId="3" borderId="0">
      <alignment horizontal="right" vertical="center"/>
    </xf>
  </cellStyleXfs>
  <cellXfs count="42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3" xfId="0" applyNumberFormat="1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0" fontId="11" fillId="0" borderId="0" xfId="0" applyFont="1"/>
    <xf numFmtId="0" fontId="13" fillId="2" borderId="5" xfId="0" applyFont="1" applyFill="1" applyBorder="1" applyAlignment="1">
      <alignment horizontal="center" vertical="center" wrapText="1"/>
    </xf>
    <xf numFmtId="2" fontId="13" fillId="2" borderId="2" xfId="0" applyNumberFormat="1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right" vertical="center" wrapText="1"/>
    </xf>
    <xf numFmtId="4" fontId="9" fillId="2" borderId="8" xfId="0" applyNumberFormat="1" applyFont="1" applyFill="1" applyBorder="1" applyAlignment="1">
      <alignment horizontal="center" vertical="center" wrapText="1"/>
    </xf>
    <xf numFmtId="4" fontId="9" fillId="3" borderId="2" xfId="1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5" fillId="3" borderId="10" xfId="3" applyFont="1" applyBorder="1" applyAlignment="1">
      <alignment horizontal="left" vertical="center" wrapText="1"/>
    </xf>
    <xf numFmtId="2" fontId="17" fillId="0" borderId="11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" fillId="0" borderId="0" xfId="0" applyFont="1" applyAlignment="1"/>
    <xf numFmtId="4" fontId="4" fillId="0" borderId="2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right" vertical="center" wrapText="1"/>
    </xf>
    <xf numFmtId="0" fontId="9" fillId="0" borderId="9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4">
    <cellStyle name="S17" xfId="3"/>
    <cellStyle name="S20" xfId="2"/>
    <cellStyle name="S23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47625</xdr:colOff>
      <xdr:row>0</xdr:row>
      <xdr:rowOff>0</xdr:rowOff>
    </xdr:from>
    <xdr:to>
      <xdr:col>13</xdr:col>
      <xdr:colOff>609600</xdr:colOff>
      <xdr:row>0</xdr:row>
      <xdr:rowOff>0</xdr:rowOff>
    </xdr:to>
    <xdr:pic>
      <xdr:nvPicPr>
        <xdr:cNvPr id="10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25150" y="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3</xdr:row>
      <xdr:rowOff>0</xdr:rowOff>
    </xdr:from>
    <xdr:to>
      <xdr:col>13</xdr:col>
      <xdr:colOff>609600</xdr:colOff>
      <xdr:row>3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25150" y="57150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6</xdr:row>
      <xdr:rowOff>238125</xdr:rowOff>
    </xdr:to>
    <xdr:pic>
      <xdr:nvPicPr>
        <xdr:cNvPr id="102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25150" y="135255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zoomScale="70" zoomScaleNormal="70" workbookViewId="0">
      <selection activeCell="H21" sqref="H21"/>
    </sheetView>
  </sheetViews>
  <sheetFormatPr defaultRowHeight="15" x14ac:dyDescent="0.25"/>
  <cols>
    <col min="1" max="1" width="10.28515625" customWidth="1"/>
    <col min="2" max="2" width="48.5703125" customWidth="1"/>
    <col min="3" max="3" width="10.42578125" customWidth="1"/>
    <col min="4" max="4" width="10.5703125" customWidth="1"/>
    <col min="5" max="5" width="11" customWidth="1"/>
    <col min="6" max="6" width="9.7109375" customWidth="1"/>
    <col min="8" max="8" width="12.5703125" customWidth="1"/>
    <col min="11" max="11" width="11.5703125" customWidth="1"/>
    <col min="12" max="12" width="10.28515625" customWidth="1"/>
    <col min="13" max="13" width="13" customWidth="1"/>
    <col min="14" max="14" width="11.140625" customWidth="1"/>
  </cols>
  <sheetData>
    <row r="1" spans="1:14" x14ac:dyDescent="0.25">
      <c r="L1" s="26"/>
      <c r="M1" s="26"/>
      <c r="N1" s="26"/>
    </row>
    <row r="2" spans="1:14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x14ac:dyDescent="0.25">
      <c r="A3" s="28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ht="27.75" customHeight="1" x14ac:dyDescent="0.25">
      <c r="A4" s="29" t="s">
        <v>22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15.75" x14ac:dyDescent="0.25">
      <c r="A5" s="29" t="s">
        <v>26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26.25" customHeight="1" x14ac:dyDescent="0.25">
      <c r="A7" s="34" t="s">
        <v>1</v>
      </c>
      <c r="B7" s="36" t="s">
        <v>2</v>
      </c>
      <c r="C7" s="38" t="s">
        <v>3</v>
      </c>
      <c r="D7" s="39"/>
      <c r="E7" s="39"/>
      <c r="F7" s="39"/>
      <c r="G7" s="39"/>
      <c r="H7" s="40"/>
      <c r="I7" s="36" t="s">
        <v>4</v>
      </c>
      <c r="J7" s="36" t="s">
        <v>5</v>
      </c>
      <c r="K7" s="31" t="s">
        <v>6</v>
      </c>
      <c r="L7" s="31"/>
      <c r="M7" s="31"/>
      <c r="N7" s="3" t="s">
        <v>23</v>
      </c>
    </row>
    <row r="8" spans="1:14" ht="89.25" x14ac:dyDescent="0.25">
      <c r="A8" s="35"/>
      <c r="B8" s="37"/>
      <c r="C8" s="4" t="s">
        <v>7</v>
      </c>
      <c r="D8" s="4" t="s">
        <v>8</v>
      </c>
      <c r="E8" s="4" t="s">
        <v>9</v>
      </c>
      <c r="F8" s="4" t="s">
        <v>10</v>
      </c>
      <c r="G8" s="4" t="s">
        <v>11</v>
      </c>
      <c r="H8" s="5"/>
      <c r="I8" s="41"/>
      <c r="J8" s="41"/>
      <c r="K8" s="6" t="s">
        <v>12</v>
      </c>
      <c r="L8" s="7" t="s">
        <v>13</v>
      </c>
      <c r="M8" s="7" t="s">
        <v>14</v>
      </c>
      <c r="N8" s="8"/>
    </row>
    <row r="9" spans="1:14" ht="54.75" thickBot="1" x14ac:dyDescent="0.3">
      <c r="A9" s="9">
        <v>1</v>
      </c>
      <c r="B9" s="13">
        <v>2</v>
      </c>
      <c r="C9" s="13">
        <v>3</v>
      </c>
      <c r="D9" s="13">
        <v>4</v>
      </c>
      <c r="E9" s="13">
        <v>5</v>
      </c>
      <c r="F9" s="13">
        <v>6</v>
      </c>
      <c r="G9" s="13">
        <v>7</v>
      </c>
      <c r="H9" s="13" t="s">
        <v>15</v>
      </c>
      <c r="I9" s="13">
        <v>9</v>
      </c>
      <c r="J9" s="13" t="s">
        <v>16</v>
      </c>
      <c r="K9" s="14" t="s">
        <v>17</v>
      </c>
      <c r="L9" s="14">
        <v>12</v>
      </c>
      <c r="M9" s="14">
        <v>13</v>
      </c>
      <c r="N9" s="13" t="s">
        <v>18</v>
      </c>
    </row>
    <row r="10" spans="1:14" ht="36" customHeight="1" thickBot="1" x14ac:dyDescent="0.3">
      <c r="A10" s="17">
        <v>1</v>
      </c>
      <c r="B10" s="24" t="s">
        <v>24</v>
      </c>
      <c r="C10" s="25">
        <v>666</v>
      </c>
      <c r="D10" s="22">
        <v>667.59</v>
      </c>
      <c r="E10" s="22">
        <v>667.02</v>
      </c>
      <c r="F10" s="18"/>
      <c r="G10" s="18"/>
      <c r="H10" s="15">
        <f>C10+D10+E10+F10+G10</f>
        <v>2000.6100000000001</v>
      </c>
      <c r="I10" s="23">
        <v>30</v>
      </c>
      <c r="J10" s="19">
        <v>3</v>
      </c>
      <c r="K10" s="11">
        <f>AVERAGE(C10:G10)</f>
        <v>666.87</v>
      </c>
      <c r="L10" s="11">
        <f t="shared" ref="L10" si="0">STDEV(C10:G10)</f>
        <v>0.80554329492586563</v>
      </c>
      <c r="M10" s="12">
        <f t="shared" ref="M10" si="1">L10/K10</f>
        <v>1.2079465187005947E-3</v>
      </c>
      <c r="N10" s="10">
        <f>ROUND(H10*I10/J10,2)</f>
        <v>20006.099999999999</v>
      </c>
    </row>
    <row r="11" spans="1:14" ht="36" customHeight="1" thickBot="1" x14ac:dyDescent="0.3">
      <c r="A11" s="17">
        <v>2</v>
      </c>
      <c r="B11" s="24" t="s">
        <v>25</v>
      </c>
      <c r="C11" s="25">
        <v>2035</v>
      </c>
      <c r="D11" s="22">
        <v>2036.59</v>
      </c>
      <c r="E11" s="22">
        <v>2138.42</v>
      </c>
      <c r="F11" s="18"/>
      <c r="G11" s="18"/>
      <c r="H11" s="15">
        <f>C11+D11+E11+F11+G11</f>
        <v>6210.01</v>
      </c>
      <c r="I11" s="23">
        <v>2</v>
      </c>
      <c r="J11" s="19">
        <v>3</v>
      </c>
      <c r="K11" s="11">
        <f>AVERAGE(C11:G11)</f>
        <v>2070.0033333333336</v>
      </c>
      <c r="L11" s="11">
        <f t="shared" ref="L11" si="2">STDEV(C11:G11)</f>
        <v>59.255904628427885</v>
      </c>
      <c r="M11" s="12">
        <f t="shared" ref="M11" si="3">L11/K11</f>
        <v>2.8625994786688529E-2</v>
      </c>
      <c r="N11" s="10">
        <f>ROUND(H11*I11/J11,2)</f>
        <v>4140.01</v>
      </c>
    </row>
    <row r="12" spans="1:14" x14ac:dyDescent="0.25">
      <c r="A12" s="32" t="s">
        <v>19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20"/>
      <c r="N12" s="21">
        <f>SUM(N10:N11)</f>
        <v>24146.11</v>
      </c>
    </row>
    <row r="13" spans="1:14" x14ac:dyDescent="0.25">
      <c r="B13" t="s">
        <v>27</v>
      </c>
    </row>
    <row r="15" spans="1:14" x14ac:dyDescent="0.25">
      <c r="A15" s="16" t="s">
        <v>20</v>
      </c>
      <c r="B15" s="16"/>
      <c r="C15" s="30" t="s">
        <v>21</v>
      </c>
      <c r="D15" s="30"/>
    </row>
  </sheetData>
  <mergeCells count="13">
    <mergeCell ref="C15:D15"/>
    <mergeCell ref="K7:M7"/>
    <mergeCell ref="A12:L12"/>
    <mergeCell ref="A7:A8"/>
    <mergeCell ref="B7:B8"/>
    <mergeCell ref="C7:H7"/>
    <mergeCell ref="I7:I8"/>
    <mergeCell ref="J7:J8"/>
    <mergeCell ref="L1:N1"/>
    <mergeCell ref="A2:N2"/>
    <mergeCell ref="A3:N3"/>
    <mergeCell ref="A4:N4"/>
    <mergeCell ref="A5:N5"/>
  </mergeCells>
  <phoneticPr fontId="10" type="noConversion"/>
  <pageMargins left="0.7" right="0.7" top="0.75" bottom="0.75" header="0.3" footer="0.3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Принтеры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Ксения Александровна Долинина</cp:lastModifiedBy>
  <cp:lastPrinted>2023-11-16T08:39:39Z</cp:lastPrinted>
  <dcterms:created xsi:type="dcterms:W3CDTF">2016-09-26T13:34:20Z</dcterms:created>
  <dcterms:modified xsi:type="dcterms:W3CDTF">2023-11-22T14:47:10Z</dcterms:modified>
</cp:coreProperties>
</file>