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Контрактный управляющий\2023\сертификаты\заявления\"/>
    </mc:Choice>
  </mc:AlternateContent>
  <bookViews>
    <workbookView xWindow="0" yWindow="0" windowWidth="23040" windowHeight="9384"/>
  </bookViews>
  <sheets>
    <sheet name="Прилож.1 - п.3.7.1" sheetId="9" r:id="rId1"/>
  </sheets>
  <calcPr calcId="152511" fullPrecision="0"/>
</workbook>
</file>

<file path=xl/calcChain.xml><?xml version="1.0" encoding="utf-8"?>
<calcChain xmlns="http://schemas.openxmlformats.org/spreadsheetml/2006/main">
  <c r="N8" i="9" l="1"/>
  <c r="Q8" i="9" l="1"/>
  <c r="P8" i="9"/>
  <c r="O8" i="9"/>
  <c r="Q9" i="9" l="1"/>
  <c r="P9" i="9"/>
  <c r="O9" i="9"/>
  <c r="H8" i="9"/>
  <c r="K8" i="9"/>
  <c r="L8" i="9"/>
  <c r="M8" i="9" l="1"/>
  <c r="N9" i="9"/>
</calcChain>
</file>

<file path=xl/sharedStrings.xml><?xml version="1.0" encoding="utf-8"?>
<sst xmlns="http://schemas.openxmlformats.org/spreadsheetml/2006/main" count="27" uniqueCount="27">
  <si>
    <t>№ п/п</t>
  </si>
  <si>
    <t>Среднее квадратичное отклонение</t>
  </si>
  <si>
    <t>8=3+4+5+6+7</t>
  </si>
  <si>
    <t>13=8*9/10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</si>
  <si>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</si>
  <si>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</si>
  <si>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</si>
  <si>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</si>
  <si>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>11=          /10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</si>
  <si>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</si>
  <si>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 xml:space="preserve">                  , руб. </t>
  </si>
  <si>
    <t>Определение и обоснование НМЦК методом сопоставимых рыночных цен (анализ рынка)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</si>
  <si>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</si>
  <si>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</si>
  <si>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</si>
  <si>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</si>
  <si>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10 = кол-во ответов ИЦИ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</si>
  <si>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</si>
  <si>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</si>
  <si>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ИЦИ №4</t>
  </si>
  <si>
    <t>ИЦИ №5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</si>
  <si>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5-и поставщикам (подрядчиков, исполнителей)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</si>
  <si>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</si>
  <si>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 xml:space="preserve">Исполнитель                                 </t>
  </si>
  <si>
    <t>Контрактный управляющий                                     Мошев М.И.</t>
  </si>
  <si>
    <t>И.о. директора                                        С.В. Бурлак</t>
  </si>
  <si>
    <t>Бланк заявлений о приеме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</si>
</sst>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18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rgb="FF444444"/>
      <name val="Arial"/>
      <family val="2"/>
      <charset val="204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3">
    <xf numFmtId="0" fontId="0" fillId="0" borderId="0" xfId="0"/>
    <xf numFmtId="0" fontId="8" fillId="0" borderId="0" xfId="0" applyFont="1" applyAlignment="1">
      <alignment vertical="center" wrapText="1"/>
    </xf>
    <xf numFmtId="4" fontId="8" fillId="0" borderId="0" xfId="0" applyNumberFormat="1" applyFont="1" applyAlignment="1">
      <alignment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10" fillId="2" borderId="3" xfId="0" applyNumberFormat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right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10" fontId="12" fillId="0" borderId="1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8" fillId="0" borderId="0" xfId="0" applyFont="1"/>
    <xf numFmtId="0" fontId="16" fillId="2" borderId="0" xfId="0" applyFont="1" applyFill="1" applyBorder="1" applyAlignment="1">
      <alignment horizontal="right" vertical="center" wrapText="1" indent="1"/>
    </xf>
    <xf numFmtId="2" fontId="15" fillId="2" borderId="0" xfId="0" applyNumberFormat="1" applyFont="1" applyFill="1" applyBorder="1" applyAlignment="1">
      <alignment vertical="top" wrapText="1" inden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7" fillId="0" borderId="0" xfId="0" applyFont="1"/>
    <xf numFmtId="164" fontId="8" fillId="0" borderId="0" xfId="0" applyNumberFormat="1" applyFont="1" applyAlignment="1">
      <alignment vertical="center" wrapText="1"/>
    </xf>
    <xf numFmtId="164" fontId="8" fillId="0" borderId="1" xfId="0" applyNumberFormat="1" applyFont="1" applyBorder="1" applyAlignment="1">
      <alignment vertical="center" wrapText="1"/>
    </xf>
    <xf numFmtId="0" fontId="12" fillId="2" borderId="2" xfId="0" applyFont="1" applyFill="1" applyBorder="1" applyAlignment="1">
      <alignment horizontal="left" vertical="center" wrapText="1"/>
    </xf>
    <xf numFmtId="2" fontId="0" fillId="0" borderId="0" xfId="0" applyNumberFormat="1"/>
    <xf numFmtId="4" fontId="0" fillId="0" borderId="0" xfId="0" applyNumberFormat="1"/>
    <xf numFmtId="0" fontId="13" fillId="0" borderId="6" xfId="0" applyFont="1" applyBorder="1" applyAlignment="1">
      <alignment horizontal="right" vertical="center" wrapText="1"/>
    </xf>
    <xf numFmtId="0" fontId="13" fillId="0" borderId="4" xfId="0" applyFont="1" applyBorder="1" applyAlignment="1">
      <alignment horizontal="right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114300</xdr:colOff>
      <xdr:row>5</xdr:row>
      <xdr:rowOff>409575</xdr:rowOff>
    </xdr:from>
    <xdr:to>
      <xdr:col>7</xdr:col>
      <xdr:colOff>561975</xdr:colOff>
      <xdr:row>5</xdr:row>
      <xdr:rowOff>790575</xdr:rowOff>
    </xdr:to>
    <xdr:pic>
      <xdr:nvPicPr>
        <xdr:cNvPr id="33111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667250" y="3181350"/>
          <a:ext cx="44767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66675</xdr:colOff>
      <xdr:row>5</xdr:row>
      <xdr:rowOff>152400</xdr:rowOff>
    </xdr:from>
    <xdr:to>
      <xdr:col>13</xdr:col>
      <xdr:colOff>1047750</xdr:colOff>
      <xdr:row>5</xdr:row>
      <xdr:rowOff>561975</xdr:rowOff>
    </xdr:to>
    <xdr:pic>
      <xdr:nvPicPr>
        <xdr:cNvPr id="3311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001125" y="2924175"/>
          <a:ext cx="981075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590550</xdr:rowOff>
    </xdr:from>
    <xdr:to>
      <xdr:col>11</xdr:col>
      <xdr:colOff>866775</xdr:colOff>
      <xdr:row>5</xdr:row>
      <xdr:rowOff>1085850</xdr:rowOff>
    </xdr:to>
    <xdr:pic>
      <xdr:nvPicPr>
        <xdr:cNvPr id="331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3362325"/>
          <a:ext cx="83820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876300</xdr:rowOff>
    </xdr:from>
    <xdr:to>
      <xdr:col>12</xdr:col>
      <xdr:colOff>704850</xdr:colOff>
      <xdr:row>5</xdr:row>
      <xdr:rowOff>1247775</xdr:rowOff>
    </xdr:to>
    <xdr:pic>
      <xdr:nvPicPr>
        <xdr:cNvPr id="331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3648075"/>
          <a:ext cx="638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285750</xdr:rowOff>
    </xdr:from>
    <xdr:to>
      <xdr:col>10</xdr:col>
      <xdr:colOff>485775</xdr:colOff>
      <xdr:row>6</xdr:row>
      <xdr:rowOff>533400</xdr:rowOff>
    </xdr:to>
    <xdr:pic>
      <xdr:nvPicPr>
        <xdr:cNvPr id="3311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48475" y="4352925"/>
          <a:ext cx="2667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4</xdr:row>
      <xdr:rowOff>238125</xdr:rowOff>
    </xdr:from>
    <xdr:to>
      <xdr:col>13</xdr:col>
      <xdr:colOff>647700</xdr:colOff>
      <xdr:row>4</xdr:row>
      <xdr:rowOff>571500</xdr:rowOff>
    </xdr:to>
    <xdr:pic>
      <xdr:nvPicPr>
        <xdr:cNvPr id="3311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982075" y="21336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8</xdr:row>
      <xdr:rowOff>9525</xdr:rowOff>
    </xdr:from>
    <xdr:to>
      <xdr:col>12</xdr:col>
      <xdr:colOff>647700</xdr:colOff>
      <xdr:row>9</xdr:row>
      <xdr:rowOff>93345</xdr:rowOff>
    </xdr:to>
    <xdr:pic>
      <xdr:nvPicPr>
        <xdr:cNvPr id="3311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8277225" y="5248275"/>
          <a:ext cx="5524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15"/>
  <sheetViews>
    <sheetView tabSelected="1" topLeftCell="A4" zoomScaleNormal="100" workbookViewId="0">
      <selection activeCell="T13" sqref="T13"/>
    </sheetView>
  </sheetViews>
  <sheetFormatPr defaultRowHeight="14.4" x14ac:dyDescent="0.3"/>
  <cols>
    <col min="1" max="1" width="3.5546875" customWidth="1"/>
    <col min="2" max="2" width="40" customWidth="1"/>
    <col min="3" max="5" width="10.6640625" bestFit="1" customWidth="1"/>
    <col min="6" max="7" width="8.88671875" customWidth="1"/>
    <col min="8" max="8" width="12.6640625" bestFit="1" customWidth="1"/>
    <col min="9" max="9" width="8.6640625" customWidth="1"/>
    <col min="10" max="10" width="9.6640625" customWidth="1"/>
    <col min="11" max="11" width="10.109375" customWidth="1"/>
    <col min="12" max="12" width="13.109375" customWidth="1"/>
    <col min="13" max="13" width="11.33203125" customWidth="1"/>
    <col min="14" max="14" width="16.109375" customWidth="1"/>
    <col min="15" max="15" width="11.33203125" hidden="1" customWidth="1"/>
    <col min="16" max="17" width="10.77734375" hidden="1" customWidth="1"/>
  </cols>
  <sheetData>
    <row r="1" spans="1:18" ht="33.75" customHeight="1" x14ac:dyDescent="0.3">
      <c r="A1" s="32" t="s">
        <v>11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1:18" ht="43.5" customHeight="1" x14ac:dyDescent="0.3">
      <c r="A2" s="42" t="s">
        <v>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8" ht="49.5" customHeight="1" x14ac:dyDescent="0.3">
      <c r="A3" s="33" t="s">
        <v>21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8" ht="22.5" customHeight="1" x14ac:dyDescent="0.3">
      <c r="A4" s="33" t="s">
        <v>22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8" ht="69" customHeight="1" x14ac:dyDescent="0.3">
      <c r="A5" s="34" t="s">
        <v>0</v>
      </c>
      <c r="B5" s="36" t="s">
        <v>5</v>
      </c>
      <c r="C5" s="38" t="s">
        <v>15</v>
      </c>
      <c r="D5" s="39"/>
      <c r="E5" s="39"/>
      <c r="F5" s="39"/>
      <c r="G5" s="39"/>
      <c r="H5" s="40"/>
      <c r="I5" s="36" t="s">
        <v>18</v>
      </c>
      <c r="J5" s="36" t="s">
        <v>6</v>
      </c>
      <c r="K5" s="31" t="s">
        <v>4</v>
      </c>
      <c r="L5" s="31"/>
      <c r="M5" s="31"/>
      <c r="N5" s="3" t="s">
        <v>10</v>
      </c>
    </row>
    <row r="6" spans="1:18" ht="105.6" x14ac:dyDescent="0.3">
      <c r="A6" s="35"/>
      <c r="B6" s="37"/>
      <c r="C6" s="14" t="s">
        <v>12</v>
      </c>
      <c r="D6" s="14" t="s">
        <v>13</v>
      </c>
      <c r="E6" s="16" t="s">
        <v>14</v>
      </c>
      <c r="F6" s="17" t="s">
        <v>19</v>
      </c>
      <c r="G6" s="17" t="s">
        <v>20</v>
      </c>
      <c r="H6" s="4"/>
      <c r="I6" s="41"/>
      <c r="J6" s="41"/>
      <c r="K6" s="9" t="s">
        <v>7</v>
      </c>
      <c r="L6" s="12" t="s">
        <v>1</v>
      </c>
      <c r="M6" s="12" t="s">
        <v>17</v>
      </c>
      <c r="N6" s="5"/>
    </row>
    <row r="7" spans="1:18" ht="55.2" x14ac:dyDescent="0.3">
      <c r="A7" s="6">
        <v>1</v>
      </c>
      <c r="B7" s="15">
        <v>2</v>
      </c>
      <c r="C7" s="15">
        <v>3</v>
      </c>
      <c r="D7" s="15">
        <v>4</v>
      </c>
      <c r="E7" s="15">
        <v>5</v>
      </c>
      <c r="F7" s="15">
        <v>6</v>
      </c>
      <c r="G7" s="15">
        <v>7</v>
      </c>
      <c r="H7" s="6" t="s">
        <v>2</v>
      </c>
      <c r="I7" s="6">
        <v>9</v>
      </c>
      <c r="J7" s="6" t="s">
        <v>16</v>
      </c>
      <c r="K7" s="10" t="s">
        <v>8</v>
      </c>
      <c r="L7" s="10">
        <v>12</v>
      </c>
      <c r="M7" s="10">
        <v>13</v>
      </c>
      <c r="N7" s="6" t="s">
        <v>3</v>
      </c>
    </row>
    <row r="8" spans="1:18" x14ac:dyDescent="0.3">
      <c r="A8" s="26">
        <v>1</v>
      </c>
      <c r="B8" s="26" t="s">
        <v>26</v>
      </c>
      <c r="C8" s="25">
        <v>5</v>
      </c>
      <c r="D8" s="25">
        <v>6.67</v>
      </c>
      <c r="E8" s="25">
        <v>3.5</v>
      </c>
      <c r="F8" s="22"/>
      <c r="G8" s="22"/>
      <c r="H8" s="11">
        <f t="shared" ref="H8" si="0">SUM(C8:G8)</f>
        <v>15.17</v>
      </c>
      <c r="I8" s="21">
        <v>600</v>
      </c>
      <c r="J8" s="21">
        <v>3</v>
      </c>
      <c r="K8" s="11">
        <f t="shared" ref="K8" si="1">AVERAGE(C8:G8)</f>
        <v>5.0599999999999996</v>
      </c>
      <c r="L8" s="11">
        <f t="shared" ref="L8" si="2">STDEV(C8:G8)</f>
        <v>1.59</v>
      </c>
      <c r="M8" s="13">
        <f t="shared" ref="M8" si="3">L8/K8</f>
        <v>0.31419999999999998</v>
      </c>
      <c r="N8" s="11">
        <f>K8*I8</f>
        <v>3036</v>
      </c>
      <c r="O8" s="27">
        <f>C8*I8</f>
        <v>3000</v>
      </c>
      <c r="P8">
        <f>D8*I8</f>
        <v>4002</v>
      </c>
      <c r="Q8">
        <f>E8*I8</f>
        <v>2100</v>
      </c>
      <c r="R8" s="28"/>
    </row>
    <row r="9" spans="1:18" x14ac:dyDescent="0.3">
      <c r="A9" s="29"/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7"/>
      <c r="N9" s="8">
        <f>SUM(N8:N8)</f>
        <v>3036</v>
      </c>
      <c r="O9" s="8">
        <f>SUM(O8:O8)</f>
        <v>3000</v>
      </c>
      <c r="P9" s="8">
        <f>SUM(P8:P8)</f>
        <v>4002</v>
      </c>
      <c r="Q9" s="8">
        <f>SUM(Q8:Q8)</f>
        <v>2100</v>
      </c>
    </row>
    <row r="10" spans="1:18" x14ac:dyDescent="0.3">
      <c r="A10" s="1"/>
      <c r="B10" s="1"/>
      <c r="C10" s="24"/>
      <c r="D10" s="24"/>
      <c r="E10" s="24"/>
      <c r="F10" s="1"/>
      <c r="G10" s="1"/>
      <c r="H10" s="1"/>
      <c r="I10" s="1"/>
      <c r="J10" s="1"/>
      <c r="K10" s="2"/>
      <c r="L10" s="1"/>
      <c r="M10" s="1"/>
      <c r="N10" s="2"/>
    </row>
    <row r="11" spans="1:18" ht="15" x14ac:dyDescent="0.3">
      <c r="A11" s="19"/>
      <c r="B11" s="19"/>
      <c r="C11" s="19"/>
      <c r="D11" s="19"/>
      <c r="E11" s="19"/>
      <c r="F11" s="19"/>
      <c r="G11" s="20"/>
    </row>
    <row r="12" spans="1:18" x14ac:dyDescent="0.3">
      <c r="B12" s="18" t="s">
        <v>23</v>
      </c>
      <c r="J12" s="18"/>
      <c r="L12" s="18"/>
      <c r="M12" s="18"/>
    </row>
    <row r="13" spans="1:18" x14ac:dyDescent="0.3">
      <c r="B13" s="18" t="s">
        <v>24</v>
      </c>
      <c r="K13" s="18" t="s">
        <v>25</v>
      </c>
    </row>
    <row r="15" spans="1:18" x14ac:dyDescent="0.3">
      <c r="B15" s="23"/>
    </row>
  </sheetData>
  <mergeCells count="11">
    <mergeCell ref="A9:L9"/>
    <mergeCell ref="K5:M5"/>
    <mergeCell ref="A1:N1"/>
    <mergeCell ref="A3:N3"/>
    <mergeCell ref="A4:N4"/>
    <mergeCell ref="A5:A6"/>
    <mergeCell ref="B5:B6"/>
    <mergeCell ref="C5:H5"/>
    <mergeCell ref="I5:I6"/>
    <mergeCell ref="J5:J6"/>
    <mergeCell ref="A2:N2"/>
  </mergeCells>
  <pageMargins left="0.39370078740157483" right="0.39370078740157483" top="0.59055118110236227" bottom="0.59055118110236227" header="0" footer="0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</cp:lastModifiedBy>
  <cp:lastPrinted>2022-05-17T13:48:27Z</cp:lastPrinted>
  <dcterms:created xsi:type="dcterms:W3CDTF">2011-08-15T06:57:36Z</dcterms:created>
  <dcterms:modified xsi:type="dcterms:W3CDTF">2023-11-24T14:57:04Z</dcterms:modified>
</cp:coreProperties>
</file>