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2023\ПУБЛИЧКА\ЭМ комплектующие для оргтехники 22 000\"/>
    </mc:Choice>
  </mc:AlternateContent>
  <bookViews>
    <workbookView xWindow="0" yWindow="0" windowWidth="20490" windowHeight="7620"/>
  </bookViews>
  <sheets>
    <sheet name="Расчет мешки" sheetId="13" r:id="rId1"/>
  </sheets>
  <definedNames>
    <definedName name="_xlnm.Print_Area" localSheetId="0">'Расчет мешки'!$A$11:$P$37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26" i="13" l="1"/>
  <c r="P27" i="13"/>
  <c r="P28" i="13"/>
  <c r="P29" i="13"/>
  <c r="J27" i="13"/>
  <c r="L27" i="13"/>
  <c r="M27" i="13"/>
  <c r="N27" i="13"/>
  <c r="O27" i="13"/>
  <c r="J28" i="13"/>
  <c r="L28" i="13"/>
  <c r="M28" i="13"/>
  <c r="N28" i="13" s="1"/>
  <c r="O28" i="13"/>
  <c r="J29" i="13"/>
  <c r="L29" i="13"/>
  <c r="M29" i="13"/>
  <c r="N29" i="13" s="1"/>
  <c r="O29" i="13"/>
  <c r="O24" i="13"/>
  <c r="J25" i="13" l="1"/>
  <c r="L25" i="13"/>
  <c r="M25" i="13"/>
  <c r="O25" i="13"/>
  <c r="P25" i="13" s="1"/>
  <c r="J26" i="13"/>
  <c r="L26" i="13"/>
  <c r="M26" i="13"/>
  <c r="O26" i="13"/>
  <c r="P24" i="13"/>
  <c r="M24" i="13"/>
  <c r="L24" i="13"/>
  <c r="J24" i="13"/>
  <c r="P31" i="13" l="1"/>
  <c r="N25" i="13"/>
  <c r="N26" i="13"/>
  <c r="N24" i="13"/>
</calcChain>
</file>

<file path=xl/sharedStrings.xml><?xml version="1.0" encoding="utf-8"?>
<sst xmlns="http://schemas.openxmlformats.org/spreadsheetml/2006/main" count="50" uniqueCount="47">
  <si>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</si>
  <si>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</si>
  <si>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</si>
  <si>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</si>
  <si>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</si>
  <si>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</si>
  <si>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</si>
  <si>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</si>
  <si>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</si>
  <si>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</si>
  <si>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ИПЦ 2020 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</si>
  <si>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3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</si>
  <si>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</si>
  <si>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>Ед. изм.</t>
  </si>
  <si>
    <t xml:space="preserve"> </t>
  </si>
  <si>
    <t>Расчет – обоснование минимальной цены на материалы, изделия, оборудование и услуг используемого для выполнения работ</t>
  </si>
  <si>
    <t>Ответы на запрос получены от трех поставщиков (подрядчиков, исполнителей).</t>
  </si>
  <si>
    <t>9 = кол-во ответов ИЦИ</t>
  </si>
  <si>
    <t>10=          /9</t>
  </si>
  <si>
    <t>8=5+6+7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</si>
  <si>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Начальная (максимальная) цена контракта </t>
  </si>
  <si>
    <t>14=13*4</t>
  </si>
  <si>
    <t>Текущая минимальная цена за ед. изм. с НДС в руб.</t>
  </si>
  <si>
    <t xml:space="preserve">                        , руб. с НДС 20%</t>
  </si>
  <si>
    <t>Составил: экономист</t>
  </si>
  <si>
    <t>Иванова Л.В.</t>
  </si>
  <si>
    <t xml:space="preserve">ИЦИ №2                 Вх. № 2 </t>
  </si>
  <si>
    <t xml:space="preserve">ИЦИ №1                 Вх. № 1 </t>
  </si>
  <si>
    <t xml:space="preserve">ИЦИ №3                 Вх. № 3 </t>
  </si>
  <si>
    <t xml:space="preserve">ИЦИ №4                 Вх. № 4 </t>
  </si>
  <si>
    <t xml:space="preserve">ИЦИ №5                 Вх. № 5 </t>
  </si>
  <si>
    <r>
      <t xml:space="preserve">Заказчиком было направлены запросы о предоставлении ценовой информации </t>
    </r>
    <r>
      <rPr>
        <sz val="12"/>
        <color rgb="FFFF0000"/>
        <rFont val="Times New Roman"/>
        <family val="1"/>
        <charset val="204"/>
      </rPr>
      <t xml:space="preserve">3-м </t>
    </r>
    <r>
      <rPr>
        <sz val="12"/>
        <color theme="1"/>
        <rFont val="Times New Roman"/>
        <family val="1"/>
        <charset val="204"/>
      </rPr>
      <t>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</si>
  <si>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шт.</t>
  </si>
  <si>
    <t>ШТ.</t>
  </si>
  <si>
    <t>Итого</t>
  </si>
  <si>
    <t>УТВЕРЖДАЮ:</t>
  </si>
  <si>
    <t>Начальник</t>
  </si>
  <si>
    <t>СПб ГКУ «Управление</t>
  </si>
  <si>
    <t>благоустройства и коммунального</t>
  </si>
  <si>
    <t>обслуживания Пушкинского района»</t>
  </si>
  <si>
    <t>_______________О.Ю.Шачнева</t>
  </si>
  <si>
    <t>Процессор INTEL Core i3-10105F LGA1200 BOX</t>
  </si>
  <si>
    <t>Материнская плата ASRock CML-HDV/M.2 TPM R2.0 (LGA1200, mATX)</t>
  </si>
  <si>
    <t>Оперативная память AMD DDR4 16Gb 2666MHz pc-21300 R7 Performance Series Black (R7416G2606U2S-U)</t>
  </si>
  <si>
    <t>Корпус Aerocool CS-109 [CS-109-G-BK-v1] черный</t>
  </si>
  <si>
    <t>Блок питания Aerocool ATX 350W VX-350 PLUS RTL</t>
  </si>
  <si>
    <t>Оперативная память PATRIOT MEMORY Patriot SO-DIMM DDR4 4Gb 2400MHz pc-19200 SL (PSD44G240081S)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</si>
</sst>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theme="1"/>
      <name val="Arial"/>
      <family val="2"/>
      <charset val="204"/>
    </font>
    <font>
      <sz val="14"/>
      <color theme="1"/>
      <name val="Times New Roman"/>
      <family val="1"/>
      <charset val="204"/>
    </font>
    <font>
      <sz val="14"/>
      <color theme="1"/>
      <name val="Arial"/>
      <family val="2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0" fillId="0" borderId="0"/>
    <xf numFmtId="0" fontId="16" fillId="0" borderId="0"/>
    <xf numFmtId="0" fontId="10" fillId="0" borderId="0"/>
    <xf numFmtId="0" fontId="18" fillId="0" borderId="0"/>
  </cellStyleXfs>
  <cellXfs count="77">
    <xf numFmtId="0" fontId="0" fillId="0" borderId="0" xfId="0"/>
    <xf numFmtId="0" fontId="1" fillId="0" borderId="0" xfId="1"/>
    <xf numFmtId="0" fontId="6" fillId="0" borderId="0" xfId="1" applyFont="1" applyAlignment="1">
      <alignment vertical="center" wrapText="1"/>
    </xf>
    <xf numFmtId="4" fontId="6" fillId="0" borderId="0" xfId="1" applyNumberFormat="1" applyFont="1" applyAlignment="1">
      <alignment vertical="center" wrapText="1"/>
    </xf>
    <xf numFmtId="0" fontId="6" fillId="0" borderId="1" xfId="1" applyFont="1" applyBorder="1" applyAlignment="1">
      <alignment vertical="center" wrapText="1"/>
    </xf>
    <xf numFmtId="4" fontId="7" fillId="2" borderId="1" xfId="1" applyNumberFormat="1" applyFont="1" applyFill="1" applyBorder="1" applyAlignment="1">
      <alignment horizontal="center" vertical="center" wrapText="1"/>
    </xf>
    <xf numFmtId="0" fontId="1" fillId="0" borderId="0" xfId="1" applyAlignment="1">
      <alignment horizontal="right"/>
    </xf>
    <xf numFmtId="10" fontId="1" fillId="0" borderId="0" xfId="1" applyNumberFormat="1"/>
    <xf numFmtId="0" fontId="10" fillId="0" borderId="0" xfId="2"/>
    <xf numFmtId="0" fontId="12" fillId="0" borderId="0" xfId="2" applyFont="1"/>
    <xf numFmtId="0" fontId="1" fillId="0" borderId="0" xfId="1" applyFont="1"/>
    <xf numFmtId="4" fontId="6" fillId="0" borderId="1" xfId="1" applyNumberFormat="1" applyFont="1" applyFill="1" applyBorder="1" applyAlignment="1">
      <alignment horizontal="center" vertical="center" wrapText="1"/>
    </xf>
    <xf numFmtId="10" fontId="6" fillId="0" borderId="1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0" fillId="0" borderId="0" xfId="1" applyFont="1" applyAlignment="1">
      <alignment horizontal="right"/>
    </xf>
    <xf numFmtId="0" fontId="6" fillId="0" borderId="1" xfId="1" applyFont="1" applyFill="1" applyBorder="1" applyAlignment="1">
      <alignment horizontal="center" vertical="center" wrapText="1"/>
    </xf>
    <xf numFmtId="4" fontId="0" fillId="0" borderId="0" xfId="1" applyNumberFormat="1" applyFont="1" applyAlignment="1">
      <alignment horizontal="center" vertical="center"/>
    </xf>
    <xf numFmtId="4" fontId="1" fillId="0" borderId="0" xfId="1" applyNumberFormat="1" applyAlignment="1">
      <alignment horizontal="center" vertical="center"/>
    </xf>
    <xf numFmtId="4" fontId="10" fillId="0" borderId="0" xfId="2" applyNumberFormat="1" applyAlignment="1">
      <alignment horizontal="center" vertical="center"/>
    </xf>
    <xf numFmtId="0" fontId="13" fillId="0" borderId="0" xfId="2" applyFont="1" applyFill="1" applyBorder="1" applyAlignment="1">
      <alignment horizontal="right"/>
    </xf>
    <xf numFmtId="0" fontId="12" fillId="0" borderId="0" xfId="2" applyFont="1" applyBorder="1"/>
    <xf numFmtId="164" fontId="11" fillId="0" borderId="0" xfId="2" applyNumberFormat="1" applyFont="1" applyFill="1" applyBorder="1" applyAlignment="1">
      <alignment horizontal="center" vertical="center" wrapText="1"/>
    </xf>
    <xf numFmtId="0" fontId="17" fillId="0" borderId="0" xfId="2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17" fillId="0" borderId="0" xfId="1" applyFont="1" applyAlignment="1">
      <alignment horizontal="left" vertical="center"/>
    </xf>
    <xf numFmtId="0" fontId="17" fillId="0" borderId="0" xfId="1" applyFont="1"/>
    <xf numFmtId="0" fontId="15" fillId="0" borderId="0" xfId="2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3" fillId="0" borderId="0" xfId="2" applyFont="1" applyFill="1" applyBorder="1" applyAlignment="1">
      <alignment horizontal="left" wrapText="1"/>
    </xf>
    <xf numFmtId="0" fontId="2" fillId="0" borderId="0" xfId="1" applyFont="1" applyAlignment="1">
      <alignment horizontal="center" vertical="center" wrapText="1"/>
    </xf>
    <xf numFmtId="0" fontId="17" fillId="0" borderId="0" xfId="1" applyFont="1" applyFill="1" applyAlignment="1">
      <alignment horizontal="left" vertical="center"/>
    </xf>
    <xf numFmtId="0" fontId="17" fillId="0" borderId="0" xfId="1" applyFont="1" applyFill="1"/>
    <xf numFmtId="4" fontId="4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7" fillId="0" borderId="0" xfId="1" applyFont="1" applyAlignment="1">
      <alignment horizontal="left" vertical="center"/>
    </xf>
    <xf numFmtId="0" fontId="17" fillId="0" borderId="0" xfId="1" applyFont="1" applyFill="1" applyAlignment="1">
      <alignment horizontal="left" vertical="center"/>
    </xf>
    <xf numFmtId="4" fontId="14" fillId="0" borderId="1" xfId="1" applyNumberFormat="1" applyFont="1" applyFill="1" applyBorder="1" applyAlignment="1">
      <alignment horizontal="center" vertical="center" wrapText="1"/>
    </xf>
    <xf numFmtId="2" fontId="20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top" wrapText="1"/>
    </xf>
    <xf numFmtId="0" fontId="7" fillId="2" borderId="1" xfId="1" applyFont="1" applyFill="1" applyBorder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vertical="center" wrapText="1"/>
    </xf>
    <xf numFmtId="0" fontId="22" fillId="3" borderId="1" xfId="0" applyFont="1" applyFill="1" applyBorder="1" applyAlignment="1">
      <alignment horizontal="center" vertical="center" wrapText="1"/>
    </xf>
    <xf numFmtId="4" fontId="2" fillId="2" borderId="1" xfId="1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7" fillId="2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4" fontId="7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/>
    </xf>
    <xf numFmtId="0" fontId="17" fillId="0" borderId="0" xfId="2" applyFont="1" applyFill="1" applyAlignment="1">
      <alignment horizontal="left" vertical="top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7" fillId="0" borderId="0" xfId="2" applyFont="1" applyFill="1" applyAlignment="1">
      <alignment horizontal="left" vertical="center" wrapText="1"/>
    </xf>
    <xf numFmtId="0" fontId="17" fillId="0" borderId="0" xfId="1" applyFont="1" applyAlignment="1">
      <alignment horizontal="left" vertical="center"/>
    </xf>
    <xf numFmtId="0" fontId="17" fillId="0" borderId="0" xfId="1" applyFont="1" applyFill="1" applyAlignment="1">
      <alignment horizontal="left" vertical="center"/>
    </xf>
    <xf numFmtId="0" fontId="17" fillId="0" borderId="0" xfId="1" applyFont="1" applyFill="1" applyAlignment="1">
      <alignment horizontal="right" vertical="center"/>
    </xf>
    <xf numFmtId="4" fontId="7" fillId="0" borderId="1" xfId="1" applyNumberFormat="1" applyFont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0" fontId="0" fillId="0" borderId="1" xfId="0" applyBorder="1"/>
    <xf numFmtId="0" fontId="6" fillId="0" borderId="0" xfId="1" applyFont="1" applyBorder="1" applyAlignment="1">
      <alignment vertical="center" wrapText="1"/>
    </xf>
    <xf numFmtId="0" fontId="1" fillId="0" borderId="0" xfId="1" applyBorder="1"/>
    <xf numFmtId="0" fontId="0" fillId="0" borderId="0" xfId="0" applyBorder="1"/>
    <xf numFmtId="2" fontId="0" fillId="0" borderId="1" xfId="0" applyNumberFormat="1" applyBorder="1"/>
    <xf numFmtId="0" fontId="26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</cellXfs>
  <cellStyles count="6">
    <cellStyle name="Обычный" xfId="0" builtinId="0"/>
    <cellStyle name="Обычный 3" xfId="1"/>
    <cellStyle name="Обычный 3 4" xfId="5"/>
    <cellStyle name="Обычный 8" xfId="2"/>
    <cellStyle name="Обычный 8 2" xfId="3"/>
    <cellStyle name="Обычный 8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282388</xdr:colOff>
      <xdr:row>21</xdr:row>
      <xdr:rowOff>386042</xdr:rowOff>
    </xdr:from>
    <xdr:to>
      <xdr:col>9</xdr:col>
      <xdr:colOff>730063</xdr:colOff>
      <xdr:row>21</xdr:row>
      <xdr:rowOff>719417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862917" y="3445248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28575</xdr:colOff>
      <xdr:row>21</xdr:row>
      <xdr:rowOff>514350</xdr:rowOff>
    </xdr:from>
    <xdr:to>
      <xdr:col>12</xdr:col>
      <xdr:colOff>866775</xdr:colOff>
      <xdr:row>21</xdr:row>
      <xdr:rowOff>942975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0" y="40481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21</xdr:row>
      <xdr:rowOff>771525</xdr:rowOff>
    </xdr:from>
    <xdr:to>
      <xdr:col>13</xdr:col>
      <xdr:colOff>704850</xdr:colOff>
      <xdr:row>21</xdr:row>
      <xdr:rowOff>1095375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44200" y="43053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330574</xdr:colOff>
      <xdr:row>22</xdr:row>
      <xdr:rowOff>146236</xdr:rowOff>
    </xdr:from>
    <xdr:to>
      <xdr:col>11</xdr:col>
      <xdr:colOff>597274</xdr:colOff>
      <xdr:row>22</xdr:row>
      <xdr:rowOff>327211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36692" y="4370854"/>
          <a:ext cx="2667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134469</xdr:colOff>
      <xdr:row>30</xdr:row>
      <xdr:rowOff>22412</xdr:rowOff>
    </xdr:from>
    <xdr:to>
      <xdr:col>14</xdr:col>
      <xdr:colOff>685798</xdr:colOff>
      <xdr:row>30</xdr:row>
      <xdr:rowOff>289112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B2998BF8-D175-49C6-9C71-F947416EF7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1754969" y="7586383"/>
          <a:ext cx="551329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89647</xdr:colOff>
      <xdr:row>20</xdr:row>
      <xdr:rowOff>638735</xdr:rowOff>
    </xdr:from>
    <xdr:to>
      <xdr:col>15</xdr:col>
      <xdr:colOff>689722</xdr:colOff>
      <xdr:row>21</xdr:row>
      <xdr:rowOff>336176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1E45F913-A91B-47F1-9C69-672A9225D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2573000" y="2823882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38"/>
  <sheetViews>
    <sheetView tabSelected="1" topLeftCell="A22" zoomScale="90" zoomScaleNormal="90" workbookViewId="0">
      <selection activeCell="D24" sqref="D24:D26"/>
    </sheetView>
  </sheetViews>
  <sheetFormatPr defaultRowHeight="15" x14ac:dyDescent="0.25"/>
  <cols>
    <col min="1" max="1" width="4.85546875" style="1" customWidth="1"/>
    <col min="2" max="2" width="41.28515625" style="1" customWidth="1"/>
    <col min="3" max="3" width="9.7109375" style="1" customWidth="1"/>
    <col min="4" max="4" width="12.42578125" style="1" customWidth="1"/>
    <col min="5" max="9" width="12.7109375" style="1" customWidth="1"/>
    <col min="10" max="10" width="14.42578125" style="1" customWidth="1"/>
    <col min="11" max="11" width="13.140625" style="1" customWidth="1"/>
    <col min="12" max="12" width="12.28515625" style="1" customWidth="1"/>
    <col min="13" max="13" width="14.85546875" style="1" customWidth="1"/>
    <col min="14" max="15" width="13" style="1" customWidth="1"/>
    <col min="16" max="16" width="18.5703125" style="1" customWidth="1"/>
    <col min="17" max="17" width="16.28515625" style="1" customWidth="1"/>
    <col min="18" max="18" width="15.28515625" style="1" customWidth="1"/>
    <col min="19" max="19" width="17.42578125" style="1" customWidth="1"/>
    <col min="20" max="20" width="16.140625" style="1" customWidth="1"/>
    <col min="21" max="258" width="9.140625" style="1"/>
    <col min="259" max="259" width="3.5703125" style="1" customWidth="1"/>
    <col min="260" max="260" width="22" style="1" customWidth="1"/>
    <col min="261" max="261" width="12.7109375" style="1" customWidth="1"/>
    <col min="262" max="262" width="11.28515625" style="1" customWidth="1"/>
    <col min="263" max="263" width="12.7109375" style="1" customWidth="1"/>
    <col min="264" max="264" width="12.42578125" style="1" customWidth="1"/>
    <col min="265" max="265" width="13.42578125" style="1" customWidth="1"/>
    <col min="266" max="266" width="14.42578125" style="1" customWidth="1"/>
    <col min="267" max="267" width="7.85546875" style="1" customWidth="1"/>
    <col min="268" max="268" width="8.85546875" style="1" customWidth="1"/>
    <col min="269" max="269" width="11" style="1" customWidth="1"/>
    <col min="270" max="270" width="14.140625" style="1" customWidth="1"/>
    <col min="271" max="271" width="13" style="1" customWidth="1"/>
    <col min="272" max="272" width="15.140625" style="1" customWidth="1"/>
    <col min="273" max="273" width="10" style="1" bestFit="1" customWidth="1"/>
    <col min="274" max="274" width="9.140625" style="1"/>
    <col min="275" max="275" width="9.5703125" style="1" bestFit="1" customWidth="1"/>
    <col min="276" max="514" width="9.140625" style="1"/>
    <col min="515" max="515" width="3.5703125" style="1" customWidth="1"/>
    <col min="516" max="516" width="22" style="1" customWidth="1"/>
    <col min="517" max="517" width="12.7109375" style="1" customWidth="1"/>
    <col min="518" max="518" width="11.28515625" style="1" customWidth="1"/>
    <col min="519" max="519" width="12.7109375" style="1" customWidth="1"/>
    <col min="520" max="520" width="12.42578125" style="1" customWidth="1"/>
    <col min="521" max="521" width="13.42578125" style="1" customWidth="1"/>
    <col min="522" max="522" width="14.42578125" style="1" customWidth="1"/>
    <col min="523" max="523" width="7.85546875" style="1" customWidth="1"/>
    <col min="524" max="524" width="8.85546875" style="1" customWidth="1"/>
    <col min="525" max="525" width="11" style="1" customWidth="1"/>
    <col min="526" max="526" width="14.140625" style="1" customWidth="1"/>
    <col min="527" max="527" width="13" style="1" customWidth="1"/>
    <col min="528" max="528" width="15.140625" style="1" customWidth="1"/>
    <col min="529" max="529" width="10" style="1" bestFit="1" customWidth="1"/>
    <col min="530" max="530" width="9.140625" style="1"/>
    <col min="531" max="531" width="9.5703125" style="1" bestFit="1" customWidth="1"/>
    <col min="532" max="770" width="9.140625" style="1"/>
    <col min="771" max="771" width="3.5703125" style="1" customWidth="1"/>
    <col min="772" max="772" width="22" style="1" customWidth="1"/>
    <col min="773" max="773" width="12.7109375" style="1" customWidth="1"/>
    <col min="774" max="774" width="11.28515625" style="1" customWidth="1"/>
    <col min="775" max="775" width="12.7109375" style="1" customWidth="1"/>
    <col min="776" max="776" width="12.42578125" style="1" customWidth="1"/>
    <col min="777" max="777" width="13.42578125" style="1" customWidth="1"/>
    <col min="778" max="778" width="14.42578125" style="1" customWidth="1"/>
    <col min="779" max="779" width="7.85546875" style="1" customWidth="1"/>
    <col min="780" max="780" width="8.85546875" style="1" customWidth="1"/>
    <col min="781" max="781" width="11" style="1" customWidth="1"/>
    <col min="782" max="782" width="14.140625" style="1" customWidth="1"/>
    <col min="783" max="783" width="13" style="1" customWidth="1"/>
    <col min="784" max="784" width="15.140625" style="1" customWidth="1"/>
    <col min="785" max="785" width="10" style="1" bestFit="1" customWidth="1"/>
    <col min="786" max="786" width="9.140625" style="1"/>
    <col min="787" max="787" width="9.5703125" style="1" bestFit="1" customWidth="1"/>
    <col min="788" max="1026" width="9.140625" style="1"/>
    <col min="1027" max="1027" width="3.5703125" style="1" customWidth="1"/>
    <col min="1028" max="1028" width="22" style="1" customWidth="1"/>
    <col min="1029" max="1029" width="12.7109375" style="1" customWidth="1"/>
    <col min="1030" max="1030" width="11.28515625" style="1" customWidth="1"/>
    <col min="1031" max="1031" width="12.7109375" style="1" customWidth="1"/>
    <col min="1032" max="1032" width="12.42578125" style="1" customWidth="1"/>
    <col min="1033" max="1033" width="13.42578125" style="1" customWidth="1"/>
    <col min="1034" max="1034" width="14.42578125" style="1" customWidth="1"/>
    <col min="1035" max="1035" width="7.85546875" style="1" customWidth="1"/>
    <col min="1036" max="1036" width="8.85546875" style="1" customWidth="1"/>
    <col min="1037" max="1037" width="11" style="1" customWidth="1"/>
    <col min="1038" max="1038" width="14.140625" style="1" customWidth="1"/>
    <col min="1039" max="1039" width="13" style="1" customWidth="1"/>
    <col min="1040" max="1040" width="15.140625" style="1" customWidth="1"/>
    <col min="1041" max="1041" width="10" style="1" bestFit="1" customWidth="1"/>
    <col min="1042" max="1042" width="9.140625" style="1"/>
    <col min="1043" max="1043" width="9.5703125" style="1" bestFit="1" customWidth="1"/>
    <col min="1044" max="1282" width="9.140625" style="1"/>
    <col min="1283" max="1283" width="3.5703125" style="1" customWidth="1"/>
    <col min="1284" max="1284" width="22" style="1" customWidth="1"/>
    <col min="1285" max="1285" width="12.7109375" style="1" customWidth="1"/>
    <col min="1286" max="1286" width="11.28515625" style="1" customWidth="1"/>
    <col min="1287" max="1287" width="12.7109375" style="1" customWidth="1"/>
    <col min="1288" max="1288" width="12.42578125" style="1" customWidth="1"/>
    <col min="1289" max="1289" width="13.42578125" style="1" customWidth="1"/>
    <col min="1290" max="1290" width="14.42578125" style="1" customWidth="1"/>
    <col min="1291" max="1291" width="7.85546875" style="1" customWidth="1"/>
    <col min="1292" max="1292" width="8.85546875" style="1" customWidth="1"/>
    <col min="1293" max="1293" width="11" style="1" customWidth="1"/>
    <col min="1294" max="1294" width="14.140625" style="1" customWidth="1"/>
    <col min="1295" max="1295" width="13" style="1" customWidth="1"/>
    <col min="1296" max="1296" width="15.140625" style="1" customWidth="1"/>
    <col min="1297" max="1297" width="10" style="1" bestFit="1" customWidth="1"/>
    <col min="1298" max="1298" width="9.140625" style="1"/>
    <col min="1299" max="1299" width="9.5703125" style="1" bestFit="1" customWidth="1"/>
    <col min="1300" max="1538" width="9.140625" style="1"/>
    <col min="1539" max="1539" width="3.5703125" style="1" customWidth="1"/>
    <col min="1540" max="1540" width="22" style="1" customWidth="1"/>
    <col min="1541" max="1541" width="12.7109375" style="1" customWidth="1"/>
    <col min="1542" max="1542" width="11.28515625" style="1" customWidth="1"/>
    <col min="1543" max="1543" width="12.7109375" style="1" customWidth="1"/>
    <col min="1544" max="1544" width="12.42578125" style="1" customWidth="1"/>
    <col min="1545" max="1545" width="13.42578125" style="1" customWidth="1"/>
    <col min="1546" max="1546" width="14.42578125" style="1" customWidth="1"/>
    <col min="1547" max="1547" width="7.85546875" style="1" customWidth="1"/>
    <col min="1548" max="1548" width="8.85546875" style="1" customWidth="1"/>
    <col min="1549" max="1549" width="11" style="1" customWidth="1"/>
    <col min="1550" max="1550" width="14.140625" style="1" customWidth="1"/>
    <col min="1551" max="1551" width="13" style="1" customWidth="1"/>
    <col min="1552" max="1552" width="15.140625" style="1" customWidth="1"/>
    <col min="1553" max="1553" width="10" style="1" bestFit="1" customWidth="1"/>
    <col min="1554" max="1554" width="9.140625" style="1"/>
    <col min="1555" max="1555" width="9.5703125" style="1" bestFit="1" customWidth="1"/>
    <col min="1556" max="1794" width="9.140625" style="1"/>
    <col min="1795" max="1795" width="3.5703125" style="1" customWidth="1"/>
    <col min="1796" max="1796" width="22" style="1" customWidth="1"/>
    <col min="1797" max="1797" width="12.7109375" style="1" customWidth="1"/>
    <col min="1798" max="1798" width="11.28515625" style="1" customWidth="1"/>
    <col min="1799" max="1799" width="12.7109375" style="1" customWidth="1"/>
    <col min="1800" max="1800" width="12.42578125" style="1" customWidth="1"/>
    <col min="1801" max="1801" width="13.42578125" style="1" customWidth="1"/>
    <col min="1802" max="1802" width="14.42578125" style="1" customWidth="1"/>
    <col min="1803" max="1803" width="7.85546875" style="1" customWidth="1"/>
    <col min="1804" max="1804" width="8.85546875" style="1" customWidth="1"/>
    <col min="1805" max="1805" width="11" style="1" customWidth="1"/>
    <col min="1806" max="1806" width="14.140625" style="1" customWidth="1"/>
    <col min="1807" max="1807" width="13" style="1" customWidth="1"/>
    <col min="1808" max="1808" width="15.140625" style="1" customWidth="1"/>
    <col min="1809" max="1809" width="10" style="1" bestFit="1" customWidth="1"/>
    <col min="1810" max="1810" width="9.140625" style="1"/>
    <col min="1811" max="1811" width="9.5703125" style="1" bestFit="1" customWidth="1"/>
    <col min="1812" max="2050" width="9.140625" style="1"/>
    <col min="2051" max="2051" width="3.5703125" style="1" customWidth="1"/>
    <col min="2052" max="2052" width="22" style="1" customWidth="1"/>
    <col min="2053" max="2053" width="12.7109375" style="1" customWidth="1"/>
    <col min="2054" max="2054" width="11.28515625" style="1" customWidth="1"/>
    <col min="2055" max="2055" width="12.7109375" style="1" customWidth="1"/>
    <col min="2056" max="2056" width="12.42578125" style="1" customWidth="1"/>
    <col min="2057" max="2057" width="13.42578125" style="1" customWidth="1"/>
    <col min="2058" max="2058" width="14.42578125" style="1" customWidth="1"/>
    <col min="2059" max="2059" width="7.85546875" style="1" customWidth="1"/>
    <col min="2060" max="2060" width="8.85546875" style="1" customWidth="1"/>
    <col min="2061" max="2061" width="11" style="1" customWidth="1"/>
    <col min="2062" max="2062" width="14.140625" style="1" customWidth="1"/>
    <col min="2063" max="2063" width="13" style="1" customWidth="1"/>
    <col min="2064" max="2064" width="15.140625" style="1" customWidth="1"/>
    <col min="2065" max="2065" width="10" style="1" bestFit="1" customWidth="1"/>
    <col min="2066" max="2066" width="9.140625" style="1"/>
    <col min="2067" max="2067" width="9.5703125" style="1" bestFit="1" customWidth="1"/>
    <col min="2068" max="2306" width="9.140625" style="1"/>
    <col min="2307" max="2307" width="3.5703125" style="1" customWidth="1"/>
    <col min="2308" max="2308" width="22" style="1" customWidth="1"/>
    <col min="2309" max="2309" width="12.7109375" style="1" customWidth="1"/>
    <col min="2310" max="2310" width="11.28515625" style="1" customWidth="1"/>
    <col min="2311" max="2311" width="12.7109375" style="1" customWidth="1"/>
    <col min="2312" max="2312" width="12.42578125" style="1" customWidth="1"/>
    <col min="2313" max="2313" width="13.42578125" style="1" customWidth="1"/>
    <col min="2314" max="2314" width="14.42578125" style="1" customWidth="1"/>
    <col min="2315" max="2315" width="7.85546875" style="1" customWidth="1"/>
    <col min="2316" max="2316" width="8.85546875" style="1" customWidth="1"/>
    <col min="2317" max="2317" width="11" style="1" customWidth="1"/>
    <col min="2318" max="2318" width="14.140625" style="1" customWidth="1"/>
    <col min="2319" max="2319" width="13" style="1" customWidth="1"/>
    <col min="2320" max="2320" width="15.140625" style="1" customWidth="1"/>
    <col min="2321" max="2321" width="10" style="1" bestFit="1" customWidth="1"/>
    <col min="2322" max="2322" width="9.140625" style="1"/>
    <col min="2323" max="2323" width="9.5703125" style="1" bestFit="1" customWidth="1"/>
    <col min="2324" max="2562" width="9.140625" style="1"/>
    <col min="2563" max="2563" width="3.5703125" style="1" customWidth="1"/>
    <col min="2564" max="2564" width="22" style="1" customWidth="1"/>
    <col min="2565" max="2565" width="12.7109375" style="1" customWidth="1"/>
    <col min="2566" max="2566" width="11.28515625" style="1" customWidth="1"/>
    <col min="2567" max="2567" width="12.7109375" style="1" customWidth="1"/>
    <col min="2568" max="2568" width="12.42578125" style="1" customWidth="1"/>
    <col min="2569" max="2569" width="13.42578125" style="1" customWidth="1"/>
    <col min="2570" max="2570" width="14.42578125" style="1" customWidth="1"/>
    <col min="2571" max="2571" width="7.85546875" style="1" customWidth="1"/>
    <col min="2572" max="2572" width="8.85546875" style="1" customWidth="1"/>
    <col min="2573" max="2573" width="11" style="1" customWidth="1"/>
    <col min="2574" max="2574" width="14.140625" style="1" customWidth="1"/>
    <col min="2575" max="2575" width="13" style="1" customWidth="1"/>
    <col min="2576" max="2576" width="15.140625" style="1" customWidth="1"/>
    <col min="2577" max="2577" width="10" style="1" bestFit="1" customWidth="1"/>
    <col min="2578" max="2578" width="9.140625" style="1"/>
    <col min="2579" max="2579" width="9.5703125" style="1" bestFit="1" customWidth="1"/>
    <col min="2580" max="2818" width="9.140625" style="1"/>
    <col min="2819" max="2819" width="3.5703125" style="1" customWidth="1"/>
    <col min="2820" max="2820" width="22" style="1" customWidth="1"/>
    <col min="2821" max="2821" width="12.7109375" style="1" customWidth="1"/>
    <col min="2822" max="2822" width="11.28515625" style="1" customWidth="1"/>
    <col min="2823" max="2823" width="12.7109375" style="1" customWidth="1"/>
    <col min="2824" max="2824" width="12.42578125" style="1" customWidth="1"/>
    <col min="2825" max="2825" width="13.42578125" style="1" customWidth="1"/>
    <col min="2826" max="2826" width="14.42578125" style="1" customWidth="1"/>
    <col min="2827" max="2827" width="7.85546875" style="1" customWidth="1"/>
    <col min="2828" max="2828" width="8.85546875" style="1" customWidth="1"/>
    <col min="2829" max="2829" width="11" style="1" customWidth="1"/>
    <col min="2830" max="2830" width="14.140625" style="1" customWidth="1"/>
    <col min="2831" max="2831" width="13" style="1" customWidth="1"/>
    <col min="2832" max="2832" width="15.140625" style="1" customWidth="1"/>
    <col min="2833" max="2833" width="10" style="1" bestFit="1" customWidth="1"/>
    <col min="2834" max="2834" width="9.140625" style="1"/>
    <col min="2835" max="2835" width="9.5703125" style="1" bestFit="1" customWidth="1"/>
    <col min="2836" max="3074" width="9.140625" style="1"/>
    <col min="3075" max="3075" width="3.5703125" style="1" customWidth="1"/>
    <col min="3076" max="3076" width="22" style="1" customWidth="1"/>
    <col min="3077" max="3077" width="12.7109375" style="1" customWidth="1"/>
    <col min="3078" max="3078" width="11.28515625" style="1" customWidth="1"/>
    <col min="3079" max="3079" width="12.7109375" style="1" customWidth="1"/>
    <col min="3080" max="3080" width="12.42578125" style="1" customWidth="1"/>
    <col min="3081" max="3081" width="13.42578125" style="1" customWidth="1"/>
    <col min="3082" max="3082" width="14.42578125" style="1" customWidth="1"/>
    <col min="3083" max="3083" width="7.85546875" style="1" customWidth="1"/>
    <col min="3084" max="3084" width="8.85546875" style="1" customWidth="1"/>
    <col min="3085" max="3085" width="11" style="1" customWidth="1"/>
    <col min="3086" max="3086" width="14.140625" style="1" customWidth="1"/>
    <col min="3087" max="3087" width="13" style="1" customWidth="1"/>
    <col min="3088" max="3088" width="15.140625" style="1" customWidth="1"/>
    <col min="3089" max="3089" width="10" style="1" bestFit="1" customWidth="1"/>
    <col min="3090" max="3090" width="9.140625" style="1"/>
    <col min="3091" max="3091" width="9.5703125" style="1" bestFit="1" customWidth="1"/>
    <col min="3092" max="3330" width="9.140625" style="1"/>
    <col min="3331" max="3331" width="3.5703125" style="1" customWidth="1"/>
    <col min="3332" max="3332" width="22" style="1" customWidth="1"/>
    <col min="3333" max="3333" width="12.7109375" style="1" customWidth="1"/>
    <col min="3334" max="3334" width="11.28515625" style="1" customWidth="1"/>
    <col min="3335" max="3335" width="12.7109375" style="1" customWidth="1"/>
    <col min="3336" max="3336" width="12.42578125" style="1" customWidth="1"/>
    <col min="3337" max="3337" width="13.42578125" style="1" customWidth="1"/>
    <col min="3338" max="3338" width="14.42578125" style="1" customWidth="1"/>
    <col min="3339" max="3339" width="7.85546875" style="1" customWidth="1"/>
    <col min="3340" max="3340" width="8.85546875" style="1" customWidth="1"/>
    <col min="3341" max="3341" width="11" style="1" customWidth="1"/>
    <col min="3342" max="3342" width="14.140625" style="1" customWidth="1"/>
    <col min="3343" max="3343" width="13" style="1" customWidth="1"/>
    <col min="3344" max="3344" width="15.140625" style="1" customWidth="1"/>
    <col min="3345" max="3345" width="10" style="1" bestFit="1" customWidth="1"/>
    <col min="3346" max="3346" width="9.140625" style="1"/>
    <col min="3347" max="3347" width="9.5703125" style="1" bestFit="1" customWidth="1"/>
    <col min="3348" max="3586" width="9.140625" style="1"/>
    <col min="3587" max="3587" width="3.5703125" style="1" customWidth="1"/>
    <col min="3588" max="3588" width="22" style="1" customWidth="1"/>
    <col min="3589" max="3589" width="12.7109375" style="1" customWidth="1"/>
    <col min="3590" max="3590" width="11.28515625" style="1" customWidth="1"/>
    <col min="3591" max="3591" width="12.7109375" style="1" customWidth="1"/>
    <col min="3592" max="3592" width="12.42578125" style="1" customWidth="1"/>
    <col min="3593" max="3593" width="13.42578125" style="1" customWidth="1"/>
    <col min="3594" max="3594" width="14.42578125" style="1" customWidth="1"/>
    <col min="3595" max="3595" width="7.85546875" style="1" customWidth="1"/>
    <col min="3596" max="3596" width="8.85546875" style="1" customWidth="1"/>
    <col min="3597" max="3597" width="11" style="1" customWidth="1"/>
    <col min="3598" max="3598" width="14.140625" style="1" customWidth="1"/>
    <col min="3599" max="3599" width="13" style="1" customWidth="1"/>
    <col min="3600" max="3600" width="15.140625" style="1" customWidth="1"/>
    <col min="3601" max="3601" width="10" style="1" bestFit="1" customWidth="1"/>
    <col min="3602" max="3602" width="9.140625" style="1"/>
    <col min="3603" max="3603" width="9.5703125" style="1" bestFit="1" customWidth="1"/>
    <col min="3604" max="3842" width="9.140625" style="1"/>
    <col min="3843" max="3843" width="3.5703125" style="1" customWidth="1"/>
    <col min="3844" max="3844" width="22" style="1" customWidth="1"/>
    <col min="3845" max="3845" width="12.7109375" style="1" customWidth="1"/>
    <col min="3846" max="3846" width="11.28515625" style="1" customWidth="1"/>
    <col min="3847" max="3847" width="12.7109375" style="1" customWidth="1"/>
    <col min="3848" max="3848" width="12.42578125" style="1" customWidth="1"/>
    <col min="3849" max="3849" width="13.42578125" style="1" customWidth="1"/>
    <col min="3850" max="3850" width="14.42578125" style="1" customWidth="1"/>
    <col min="3851" max="3851" width="7.85546875" style="1" customWidth="1"/>
    <col min="3852" max="3852" width="8.85546875" style="1" customWidth="1"/>
    <col min="3853" max="3853" width="11" style="1" customWidth="1"/>
    <col min="3854" max="3854" width="14.140625" style="1" customWidth="1"/>
    <col min="3855" max="3855" width="13" style="1" customWidth="1"/>
    <col min="3856" max="3856" width="15.140625" style="1" customWidth="1"/>
    <col min="3857" max="3857" width="10" style="1" bestFit="1" customWidth="1"/>
    <col min="3858" max="3858" width="9.140625" style="1"/>
    <col min="3859" max="3859" width="9.5703125" style="1" bestFit="1" customWidth="1"/>
    <col min="3860" max="4098" width="9.140625" style="1"/>
    <col min="4099" max="4099" width="3.5703125" style="1" customWidth="1"/>
    <col min="4100" max="4100" width="22" style="1" customWidth="1"/>
    <col min="4101" max="4101" width="12.7109375" style="1" customWidth="1"/>
    <col min="4102" max="4102" width="11.28515625" style="1" customWidth="1"/>
    <col min="4103" max="4103" width="12.7109375" style="1" customWidth="1"/>
    <col min="4104" max="4104" width="12.42578125" style="1" customWidth="1"/>
    <col min="4105" max="4105" width="13.42578125" style="1" customWidth="1"/>
    <col min="4106" max="4106" width="14.42578125" style="1" customWidth="1"/>
    <col min="4107" max="4107" width="7.85546875" style="1" customWidth="1"/>
    <col min="4108" max="4108" width="8.85546875" style="1" customWidth="1"/>
    <col min="4109" max="4109" width="11" style="1" customWidth="1"/>
    <col min="4110" max="4110" width="14.140625" style="1" customWidth="1"/>
    <col min="4111" max="4111" width="13" style="1" customWidth="1"/>
    <col min="4112" max="4112" width="15.140625" style="1" customWidth="1"/>
    <col min="4113" max="4113" width="10" style="1" bestFit="1" customWidth="1"/>
    <col min="4114" max="4114" width="9.140625" style="1"/>
    <col min="4115" max="4115" width="9.5703125" style="1" bestFit="1" customWidth="1"/>
    <col min="4116" max="4354" width="9.140625" style="1"/>
    <col min="4355" max="4355" width="3.5703125" style="1" customWidth="1"/>
    <col min="4356" max="4356" width="22" style="1" customWidth="1"/>
    <col min="4357" max="4357" width="12.7109375" style="1" customWidth="1"/>
    <col min="4358" max="4358" width="11.28515625" style="1" customWidth="1"/>
    <col min="4359" max="4359" width="12.7109375" style="1" customWidth="1"/>
    <col min="4360" max="4360" width="12.42578125" style="1" customWidth="1"/>
    <col min="4361" max="4361" width="13.42578125" style="1" customWidth="1"/>
    <col min="4362" max="4362" width="14.42578125" style="1" customWidth="1"/>
    <col min="4363" max="4363" width="7.85546875" style="1" customWidth="1"/>
    <col min="4364" max="4364" width="8.85546875" style="1" customWidth="1"/>
    <col min="4365" max="4365" width="11" style="1" customWidth="1"/>
    <col min="4366" max="4366" width="14.140625" style="1" customWidth="1"/>
    <col min="4367" max="4367" width="13" style="1" customWidth="1"/>
    <col min="4368" max="4368" width="15.140625" style="1" customWidth="1"/>
    <col min="4369" max="4369" width="10" style="1" bestFit="1" customWidth="1"/>
    <col min="4370" max="4370" width="9.140625" style="1"/>
    <col min="4371" max="4371" width="9.5703125" style="1" bestFit="1" customWidth="1"/>
    <col min="4372" max="4610" width="9.140625" style="1"/>
    <col min="4611" max="4611" width="3.5703125" style="1" customWidth="1"/>
    <col min="4612" max="4612" width="22" style="1" customWidth="1"/>
    <col min="4613" max="4613" width="12.7109375" style="1" customWidth="1"/>
    <col min="4614" max="4614" width="11.28515625" style="1" customWidth="1"/>
    <col min="4615" max="4615" width="12.7109375" style="1" customWidth="1"/>
    <col min="4616" max="4616" width="12.42578125" style="1" customWidth="1"/>
    <col min="4617" max="4617" width="13.42578125" style="1" customWidth="1"/>
    <col min="4618" max="4618" width="14.42578125" style="1" customWidth="1"/>
    <col min="4619" max="4619" width="7.85546875" style="1" customWidth="1"/>
    <col min="4620" max="4620" width="8.85546875" style="1" customWidth="1"/>
    <col min="4621" max="4621" width="11" style="1" customWidth="1"/>
    <col min="4622" max="4622" width="14.140625" style="1" customWidth="1"/>
    <col min="4623" max="4623" width="13" style="1" customWidth="1"/>
    <col min="4624" max="4624" width="15.140625" style="1" customWidth="1"/>
    <col min="4625" max="4625" width="10" style="1" bestFit="1" customWidth="1"/>
    <col min="4626" max="4626" width="9.140625" style="1"/>
    <col min="4627" max="4627" width="9.5703125" style="1" bestFit="1" customWidth="1"/>
    <col min="4628" max="4866" width="9.140625" style="1"/>
    <col min="4867" max="4867" width="3.5703125" style="1" customWidth="1"/>
    <col min="4868" max="4868" width="22" style="1" customWidth="1"/>
    <col min="4869" max="4869" width="12.7109375" style="1" customWidth="1"/>
    <col min="4870" max="4870" width="11.28515625" style="1" customWidth="1"/>
    <col min="4871" max="4871" width="12.7109375" style="1" customWidth="1"/>
    <col min="4872" max="4872" width="12.42578125" style="1" customWidth="1"/>
    <col min="4873" max="4873" width="13.42578125" style="1" customWidth="1"/>
    <col min="4874" max="4874" width="14.42578125" style="1" customWidth="1"/>
    <col min="4875" max="4875" width="7.85546875" style="1" customWidth="1"/>
    <col min="4876" max="4876" width="8.85546875" style="1" customWidth="1"/>
    <col min="4877" max="4877" width="11" style="1" customWidth="1"/>
    <col min="4878" max="4878" width="14.140625" style="1" customWidth="1"/>
    <col min="4879" max="4879" width="13" style="1" customWidth="1"/>
    <col min="4880" max="4880" width="15.140625" style="1" customWidth="1"/>
    <col min="4881" max="4881" width="10" style="1" bestFit="1" customWidth="1"/>
    <col min="4882" max="4882" width="9.140625" style="1"/>
    <col min="4883" max="4883" width="9.5703125" style="1" bestFit="1" customWidth="1"/>
    <col min="4884" max="5122" width="9.140625" style="1"/>
    <col min="5123" max="5123" width="3.5703125" style="1" customWidth="1"/>
    <col min="5124" max="5124" width="22" style="1" customWidth="1"/>
    <col min="5125" max="5125" width="12.7109375" style="1" customWidth="1"/>
    <col min="5126" max="5126" width="11.28515625" style="1" customWidth="1"/>
    <col min="5127" max="5127" width="12.7109375" style="1" customWidth="1"/>
    <col min="5128" max="5128" width="12.42578125" style="1" customWidth="1"/>
    <col min="5129" max="5129" width="13.42578125" style="1" customWidth="1"/>
    <col min="5130" max="5130" width="14.42578125" style="1" customWidth="1"/>
    <col min="5131" max="5131" width="7.85546875" style="1" customWidth="1"/>
    <col min="5132" max="5132" width="8.85546875" style="1" customWidth="1"/>
    <col min="5133" max="5133" width="11" style="1" customWidth="1"/>
    <col min="5134" max="5134" width="14.140625" style="1" customWidth="1"/>
    <col min="5135" max="5135" width="13" style="1" customWidth="1"/>
    <col min="5136" max="5136" width="15.140625" style="1" customWidth="1"/>
    <col min="5137" max="5137" width="10" style="1" bestFit="1" customWidth="1"/>
    <col min="5138" max="5138" width="9.140625" style="1"/>
    <col min="5139" max="5139" width="9.5703125" style="1" bestFit="1" customWidth="1"/>
    <col min="5140" max="5378" width="9.140625" style="1"/>
    <col min="5379" max="5379" width="3.5703125" style="1" customWidth="1"/>
    <col min="5380" max="5380" width="22" style="1" customWidth="1"/>
    <col min="5381" max="5381" width="12.7109375" style="1" customWidth="1"/>
    <col min="5382" max="5382" width="11.28515625" style="1" customWidth="1"/>
    <col min="5383" max="5383" width="12.7109375" style="1" customWidth="1"/>
    <col min="5384" max="5384" width="12.42578125" style="1" customWidth="1"/>
    <col min="5385" max="5385" width="13.42578125" style="1" customWidth="1"/>
    <col min="5386" max="5386" width="14.42578125" style="1" customWidth="1"/>
    <col min="5387" max="5387" width="7.85546875" style="1" customWidth="1"/>
    <col min="5388" max="5388" width="8.85546875" style="1" customWidth="1"/>
    <col min="5389" max="5389" width="11" style="1" customWidth="1"/>
    <col min="5390" max="5390" width="14.140625" style="1" customWidth="1"/>
    <col min="5391" max="5391" width="13" style="1" customWidth="1"/>
    <col min="5392" max="5392" width="15.140625" style="1" customWidth="1"/>
    <col min="5393" max="5393" width="10" style="1" bestFit="1" customWidth="1"/>
    <col min="5394" max="5394" width="9.140625" style="1"/>
    <col min="5395" max="5395" width="9.5703125" style="1" bestFit="1" customWidth="1"/>
    <col min="5396" max="5634" width="9.140625" style="1"/>
    <col min="5635" max="5635" width="3.5703125" style="1" customWidth="1"/>
    <col min="5636" max="5636" width="22" style="1" customWidth="1"/>
    <col min="5637" max="5637" width="12.7109375" style="1" customWidth="1"/>
    <col min="5638" max="5638" width="11.28515625" style="1" customWidth="1"/>
    <col min="5639" max="5639" width="12.7109375" style="1" customWidth="1"/>
    <col min="5640" max="5640" width="12.42578125" style="1" customWidth="1"/>
    <col min="5641" max="5641" width="13.42578125" style="1" customWidth="1"/>
    <col min="5642" max="5642" width="14.42578125" style="1" customWidth="1"/>
    <col min="5643" max="5643" width="7.85546875" style="1" customWidth="1"/>
    <col min="5644" max="5644" width="8.85546875" style="1" customWidth="1"/>
    <col min="5645" max="5645" width="11" style="1" customWidth="1"/>
    <col min="5646" max="5646" width="14.140625" style="1" customWidth="1"/>
    <col min="5647" max="5647" width="13" style="1" customWidth="1"/>
    <col min="5648" max="5648" width="15.140625" style="1" customWidth="1"/>
    <col min="5649" max="5649" width="10" style="1" bestFit="1" customWidth="1"/>
    <col min="5650" max="5650" width="9.140625" style="1"/>
    <col min="5651" max="5651" width="9.5703125" style="1" bestFit="1" customWidth="1"/>
    <col min="5652" max="5890" width="9.140625" style="1"/>
    <col min="5891" max="5891" width="3.5703125" style="1" customWidth="1"/>
    <col min="5892" max="5892" width="22" style="1" customWidth="1"/>
    <col min="5893" max="5893" width="12.7109375" style="1" customWidth="1"/>
    <col min="5894" max="5894" width="11.28515625" style="1" customWidth="1"/>
    <col min="5895" max="5895" width="12.7109375" style="1" customWidth="1"/>
    <col min="5896" max="5896" width="12.42578125" style="1" customWidth="1"/>
    <col min="5897" max="5897" width="13.42578125" style="1" customWidth="1"/>
    <col min="5898" max="5898" width="14.42578125" style="1" customWidth="1"/>
    <col min="5899" max="5899" width="7.85546875" style="1" customWidth="1"/>
    <col min="5900" max="5900" width="8.85546875" style="1" customWidth="1"/>
    <col min="5901" max="5901" width="11" style="1" customWidth="1"/>
    <col min="5902" max="5902" width="14.140625" style="1" customWidth="1"/>
    <col min="5903" max="5903" width="13" style="1" customWidth="1"/>
    <col min="5904" max="5904" width="15.140625" style="1" customWidth="1"/>
    <col min="5905" max="5905" width="10" style="1" bestFit="1" customWidth="1"/>
    <col min="5906" max="5906" width="9.140625" style="1"/>
    <col min="5907" max="5907" width="9.5703125" style="1" bestFit="1" customWidth="1"/>
    <col min="5908" max="6146" width="9.140625" style="1"/>
    <col min="6147" max="6147" width="3.5703125" style="1" customWidth="1"/>
    <col min="6148" max="6148" width="22" style="1" customWidth="1"/>
    <col min="6149" max="6149" width="12.7109375" style="1" customWidth="1"/>
    <col min="6150" max="6150" width="11.28515625" style="1" customWidth="1"/>
    <col min="6151" max="6151" width="12.7109375" style="1" customWidth="1"/>
    <col min="6152" max="6152" width="12.42578125" style="1" customWidth="1"/>
    <col min="6153" max="6153" width="13.42578125" style="1" customWidth="1"/>
    <col min="6154" max="6154" width="14.42578125" style="1" customWidth="1"/>
    <col min="6155" max="6155" width="7.85546875" style="1" customWidth="1"/>
    <col min="6156" max="6156" width="8.85546875" style="1" customWidth="1"/>
    <col min="6157" max="6157" width="11" style="1" customWidth="1"/>
    <col min="6158" max="6158" width="14.140625" style="1" customWidth="1"/>
    <col min="6159" max="6159" width="13" style="1" customWidth="1"/>
    <col min="6160" max="6160" width="15.140625" style="1" customWidth="1"/>
    <col min="6161" max="6161" width="10" style="1" bestFit="1" customWidth="1"/>
    <col min="6162" max="6162" width="9.140625" style="1"/>
    <col min="6163" max="6163" width="9.5703125" style="1" bestFit="1" customWidth="1"/>
    <col min="6164" max="6402" width="9.140625" style="1"/>
    <col min="6403" max="6403" width="3.5703125" style="1" customWidth="1"/>
    <col min="6404" max="6404" width="22" style="1" customWidth="1"/>
    <col min="6405" max="6405" width="12.7109375" style="1" customWidth="1"/>
    <col min="6406" max="6406" width="11.28515625" style="1" customWidth="1"/>
    <col min="6407" max="6407" width="12.7109375" style="1" customWidth="1"/>
    <col min="6408" max="6408" width="12.42578125" style="1" customWidth="1"/>
    <col min="6409" max="6409" width="13.42578125" style="1" customWidth="1"/>
    <col min="6410" max="6410" width="14.42578125" style="1" customWidth="1"/>
    <col min="6411" max="6411" width="7.85546875" style="1" customWidth="1"/>
    <col min="6412" max="6412" width="8.85546875" style="1" customWidth="1"/>
    <col min="6413" max="6413" width="11" style="1" customWidth="1"/>
    <col min="6414" max="6414" width="14.140625" style="1" customWidth="1"/>
    <col min="6415" max="6415" width="13" style="1" customWidth="1"/>
    <col min="6416" max="6416" width="15.140625" style="1" customWidth="1"/>
    <col min="6417" max="6417" width="10" style="1" bestFit="1" customWidth="1"/>
    <col min="6418" max="6418" width="9.140625" style="1"/>
    <col min="6419" max="6419" width="9.5703125" style="1" bestFit="1" customWidth="1"/>
    <col min="6420" max="6658" width="9.140625" style="1"/>
    <col min="6659" max="6659" width="3.5703125" style="1" customWidth="1"/>
    <col min="6660" max="6660" width="22" style="1" customWidth="1"/>
    <col min="6661" max="6661" width="12.7109375" style="1" customWidth="1"/>
    <col min="6662" max="6662" width="11.28515625" style="1" customWidth="1"/>
    <col min="6663" max="6663" width="12.7109375" style="1" customWidth="1"/>
    <col min="6664" max="6664" width="12.42578125" style="1" customWidth="1"/>
    <col min="6665" max="6665" width="13.42578125" style="1" customWidth="1"/>
    <col min="6666" max="6666" width="14.42578125" style="1" customWidth="1"/>
    <col min="6667" max="6667" width="7.85546875" style="1" customWidth="1"/>
    <col min="6668" max="6668" width="8.85546875" style="1" customWidth="1"/>
    <col min="6669" max="6669" width="11" style="1" customWidth="1"/>
    <col min="6670" max="6670" width="14.140625" style="1" customWidth="1"/>
    <col min="6671" max="6671" width="13" style="1" customWidth="1"/>
    <col min="6672" max="6672" width="15.140625" style="1" customWidth="1"/>
    <col min="6673" max="6673" width="10" style="1" bestFit="1" customWidth="1"/>
    <col min="6674" max="6674" width="9.140625" style="1"/>
    <col min="6675" max="6675" width="9.5703125" style="1" bestFit="1" customWidth="1"/>
    <col min="6676" max="6914" width="9.140625" style="1"/>
    <col min="6915" max="6915" width="3.5703125" style="1" customWidth="1"/>
    <col min="6916" max="6916" width="22" style="1" customWidth="1"/>
    <col min="6917" max="6917" width="12.7109375" style="1" customWidth="1"/>
    <col min="6918" max="6918" width="11.28515625" style="1" customWidth="1"/>
    <col min="6919" max="6919" width="12.7109375" style="1" customWidth="1"/>
    <col min="6920" max="6920" width="12.42578125" style="1" customWidth="1"/>
    <col min="6921" max="6921" width="13.42578125" style="1" customWidth="1"/>
    <col min="6922" max="6922" width="14.42578125" style="1" customWidth="1"/>
    <col min="6923" max="6923" width="7.85546875" style="1" customWidth="1"/>
    <col min="6924" max="6924" width="8.85546875" style="1" customWidth="1"/>
    <col min="6925" max="6925" width="11" style="1" customWidth="1"/>
    <col min="6926" max="6926" width="14.140625" style="1" customWidth="1"/>
    <col min="6927" max="6927" width="13" style="1" customWidth="1"/>
    <col min="6928" max="6928" width="15.140625" style="1" customWidth="1"/>
    <col min="6929" max="6929" width="10" style="1" bestFit="1" customWidth="1"/>
    <col min="6930" max="6930" width="9.140625" style="1"/>
    <col min="6931" max="6931" width="9.5703125" style="1" bestFit="1" customWidth="1"/>
    <col min="6932" max="7170" width="9.140625" style="1"/>
    <col min="7171" max="7171" width="3.5703125" style="1" customWidth="1"/>
    <col min="7172" max="7172" width="22" style="1" customWidth="1"/>
    <col min="7173" max="7173" width="12.7109375" style="1" customWidth="1"/>
    <col min="7174" max="7174" width="11.28515625" style="1" customWidth="1"/>
    <col min="7175" max="7175" width="12.7109375" style="1" customWidth="1"/>
    <col min="7176" max="7176" width="12.42578125" style="1" customWidth="1"/>
    <col min="7177" max="7177" width="13.42578125" style="1" customWidth="1"/>
    <col min="7178" max="7178" width="14.42578125" style="1" customWidth="1"/>
    <col min="7179" max="7179" width="7.85546875" style="1" customWidth="1"/>
    <col min="7180" max="7180" width="8.85546875" style="1" customWidth="1"/>
    <col min="7181" max="7181" width="11" style="1" customWidth="1"/>
    <col min="7182" max="7182" width="14.140625" style="1" customWidth="1"/>
    <col min="7183" max="7183" width="13" style="1" customWidth="1"/>
    <col min="7184" max="7184" width="15.140625" style="1" customWidth="1"/>
    <col min="7185" max="7185" width="10" style="1" bestFit="1" customWidth="1"/>
    <col min="7186" max="7186" width="9.140625" style="1"/>
    <col min="7187" max="7187" width="9.5703125" style="1" bestFit="1" customWidth="1"/>
    <col min="7188" max="7426" width="9.140625" style="1"/>
    <col min="7427" max="7427" width="3.5703125" style="1" customWidth="1"/>
    <col min="7428" max="7428" width="22" style="1" customWidth="1"/>
    <col min="7429" max="7429" width="12.7109375" style="1" customWidth="1"/>
    <col min="7430" max="7430" width="11.28515625" style="1" customWidth="1"/>
    <col min="7431" max="7431" width="12.7109375" style="1" customWidth="1"/>
    <col min="7432" max="7432" width="12.42578125" style="1" customWidth="1"/>
    <col min="7433" max="7433" width="13.42578125" style="1" customWidth="1"/>
    <col min="7434" max="7434" width="14.42578125" style="1" customWidth="1"/>
    <col min="7435" max="7435" width="7.85546875" style="1" customWidth="1"/>
    <col min="7436" max="7436" width="8.85546875" style="1" customWidth="1"/>
    <col min="7437" max="7437" width="11" style="1" customWidth="1"/>
    <col min="7438" max="7438" width="14.140625" style="1" customWidth="1"/>
    <col min="7439" max="7439" width="13" style="1" customWidth="1"/>
    <col min="7440" max="7440" width="15.140625" style="1" customWidth="1"/>
    <col min="7441" max="7441" width="10" style="1" bestFit="1" customWidth="1"/>
    <col min="7442" max="7442" width="9.140625" style="1"/>
    <col min="7443" max="7443" width="9.5703125" style="1" bestFit="1" customWidth="1"/>
    <col min="7444" max="7682" width="9.140625" style="1"/>
    <col min="7683" max="7683" width="3.5703125" style="1" customWidth="1"/>
    <col min="7684" max="7684" width="22" style="1" customWidth="1"/>
    <col min="7685" max="7685" width="12.7109375" style="1" customWidth="1"/>
    <col min="7686" max="7686" width="11.28515625" style="1" customWidth="1"/>
    <col min="7687" max="7687" width="12.7109375" style="1" customWidth="1"/>
    <col min="7688" max="7688" width="12.42578125" style="1" customWidth="1"/>
    <col min="7689" max="7689" width="13.42578125" style="1" customWidth="1"/>
    <col min="7690" max="7690" width="14.42578125" style="1" customWidth="1"/>
    <col min="7691" max="7691" width="7.85546875" style="1" customWidth="1"/>
    <col min="7692" max="7692" width="8.85546875" style="1" customWidth="1"/>
    <col min="7693" max="7693" width="11" style="1" customWidth="1"/>
    <col min="7694" max="7694" width="14.140625" style="1" customWidth="1"/>
    <col min="7695" max="7695" width="13" style="1" customWidth="1"/>
    <col min="7696" max="7696" width="15.140625" style="1" customWidth="1"/>
    <col min="7697" max="7697" width="10" style="1" bestFit="1" customWidth="1"/>
    <col min="7698" max="7698" width="9.140625" style="1"/>
    <col min="7699" max="7699" width="9.5703125" style="1" bestFit="1" customWidth="1"/>
    <col min="7700" max="7938" width="9.140625" style="1"/>
    <col min="7939" max="7939" width="3.5703125" style="1" customWidth="1"/>
    <col min="7940" max="7940" width="22" style="1" customWidth="1"/>
    <col min="7941" max="7941" width="12.7109375" style="1" customWidth="1"/>
    <col min="7942" max="7942" width="11.28515625" style="1" customWidth="1"/>
    <col min="7943" max="7943" width="12.7109375" style="1" customWidth="1"/>
    <col min="7944" max="7944" width="12.42578125" style="1" customWidth="1"/>
    <col min="7945" max="7945" width="13.42578125" style="1" customWidth="1"/>
    <col min="7946" max="7946" width="14.42578125" style="1" customWidth="1"/>
    <col min="7947" max="7947" width="7.85546875" style="1" customWidth="1"/>
    <col min="7948" max="7948" width="8.85546875" style="1" customWidth="1"/>
    <col min="7949" max="7949" width="11" style="1" customWidth="1"/>
    <col min="7950" max="7950" width="14.140625" style="1" customWidth="1"/>
    <col min="7951" max="7951" width="13" style="1" customWidth="1"/>
    <col min="7952" max="7952" width="15.140625" style="1" customWidth="1"/>
    <col min="7953" max="7953" width="10" style="1" bestFit="1" customWidth="1"/>
    <col min="7954" max="7954" width="9.140625" style="1"/>
    <col min="7955" max="7955" width="9.5703125" style="1" bestFit="1" customWidth="1"/>
    <col min="7956" max="8194" width="9.140625" style="1"/>
    <col min="8195" max="8195" width="3.5703125" style="1" customWidth="1"/>
    <col min="8196" max="8196" width="22" style="1" customWidth="1"/>
    <col min="8197" max="8197" width="12.7109375" style="1" customWidth="1"/>
    <col min="8198" max="8198" width="11.28515625" style="1" customWidth="1"/>
    <col min="8199" max="8199" width="12.7109375" style="1" customWidth="1"/>
    <col min="8200" max="8200" width="12.42578125" style="1" customWidth="1"/>
    <col min="8201" max="8201" width="13.42578125" style="1" customWidth="1"/>
    <col min="8202" max="8202" width="14.42578125" style="1" customWidth="1"/>
    <col min="8203" max="8203" width="7.85546875" style="1" customWidth="1"/>
    <col min="8204" max="8204" width="8.85546875" style="1" customWidth="1"/>
    <col min="8205" max="8205" width="11" style="1" customWidth="1"/>
    <col min="8206" max="8206" width="14.140625" style="1" customWidth="1"/>
    <col min="8207" max="8207" width="13" style="1" customWidth="1"/>
    <col min="8208" max="8208" width="15.140625" style="1" customWidth="1"/>
    <col min="8209" max="8209" width="10" style="1" bestFit="1" customWidth="1"/>
    <col min="8210" max="8210" width="9.140625" style="1"/>
    <col min="8211" max="8211" width="9.5703125" style="1" bestFit="1" customWidth="1"/>
    <col min="8212" max="8450" width="9.140625" style="1"/>
    <col min="8451" max="8451" width="3.5703125" style="1" customWidth="1"/>
    <col min="8452" max="8452" width="22" style="1" customWidth="1"/>
    <col min="8453" max="8453" width="12.7109375" style="1" customWidth="1"/>
    <col min="8454" max="8454" width="11.28515625" style="1" customWidth="1"/>
    <col min="8455" max="8455" width="12.7109375" style="1" customWidth="1"/>
    <col min="8456" max="8456" width="12.42578125" style="1" customWidth="1"/>
    <col min="8457" max="8457" width="13.42578125" style="1" customWidth="1"/>
    <col min="8458" max="8458" width="14.42578125" style="1" customWidth="1"/>
    <col min="8459" max="8459" width="7.85546875" style="1" customWidth="1"/>
    <col min="8460" max="8460" width="8.85546875" style="1" customWidth="1"/>
    <col min="8461" max="8461" width="11" style="1" customWidth="1"/>
    <col min="8462" max="8462" width="14.140625" style="1" customWidth="1"/>
    <col min="8463" max="8463" width="13" style="1" customWidth="1"/>
    <col min="8464" max="8464" width="15.140625" style="1" customWidth="1"/>
    <col min="8465" max="8465" width="10" style="1" bestFit="1" customWidth="1"/>
    <col min="8466" max="8466" width="9.140625" style="1"/>
    <col min="8467" max="8467" width="9.5703125" style="1" bestFit="1" customWidth="1"/>
    <col min="8468" max="8706" width="9.140625" style="1"/>
    <col min="8707" max="8707" width="3.5703125" style="1" customWidth="1"/>
    <col min="8708" max="8708" width="22" style="1" customWidth="1"/>
    <col min="8709" max="8709" width="12.7109375" style="1" customWidth="1"/>
    <col min="8710" max="8710" width="11.28515625" style="1" customWidth="1"/>
    <col min="8711" max="8711" width="12.7109375" style="1" customWidth="1"/>
    <col min="8712" max="8712" width="12.42578125" style="1" customWidth="1"/>
    <col min="8713" max="8713" width="13.42578125" style="1" customWidth="1"/>
    <col min="8714" max="8714" width="14.42578125" style="1" customWidth="1"/>
    <col min="8715" max="8715" width="7.85546875" style="1" customWidth="1"/>
    <col min="8716" max="8716" width="8.85546875" style="1" customWidth="1"/>
    <col min="8717" max="8717" width="11" style="1" customWidth="1"/>
    <col min="8718" max="8718" width="14.140625" style="1" customWidth="1"/>
    <col min="8719" max="8719" width="13" style="1" customWidth="1"/>
    <col min="8720" max="8720" width="15.140625" style="1" customWidth="1"/>
    <col min="8721" max="8721" width="10" style="1" bestFit="1" customWidth="1"/>
    <col min="8722" max="8722" width="9.140625" style="1"/>
    <col min="8723" max="8723" width="9.5703125" style="1" bestFit="1" customWidth="1"/>
    <col min="8724" max="8962" width="9.140625" style="1"/>
    <col min="8963" max="8963" width="3.5703125" style="1" customWidth="1"/>
    <col min="8964" max="8964" width="22" style="1" customWidth="1"/>
    <col min="8965" max="8965" width="12.7109375" style="1" customWidth="1"/>
    <col min="8966" max="8966" width="11.28515625" style="1" customWidth="1"/>
    <col min="8967" max="8967" width="12.7109375" style="1" customWidth="1"/>
    <col min="8968" max="8968" width="12.42578125" style="1" customWidth="1"/>
    <col min="8969" max="8969" width="13.42578125" style="1" customWidth="1"/>
    <col min="8970" max="8970" width="14.42578125" style="1" customWidth="1"/>
    <col min="8971" max="8971" width="7.85546875" style="1" customWidth="1"/>
    <col min="8972" max="8972" width="8.85546875" style="1" customWidth="1"/>
    <col min="8973" max="8973" width="11" style="1" customWidth="1"/>
    <col min="8974" max="8974" width="14.140625" style="1" customWidth="1"/>
    <col min="8975" max="8975" width="13" style="1" customWidth="1"/>
    <col min="8976" max="8976" width="15.140625" style="1" customWidth="1"/>
    <col min="8977" max="8977" width="10" style="1" bestFit="1" customWidth="1"/>
    <col min="8978" max="8978" width="9.140625" style="1"/>
    <col min="8979" max="8979" width="9.5703125" style="1" bestFit="1" customWidth="1"/>
    <col min="8980" max="9218" width="9.140625" style="1"/>
    <col min="9219" max="9219" width="3.5703125" style="1" customWidth="1"/>
    <col min="9220" max="9220" width="22" style="1" customWidth="1"/>
    <col min="9221" max="9221" width="12.7109375" style="1" customWidth="1"/>
    <col min="9222" max="9222" width="11.28515625" style="1" customWidth="1"/>
    <col min="9223" max="9223" width="12.7109375" style="1" customWidth="1"/>
    <col min="9224" max="9224" width="12.42578125" style="1" customWidth="1"/>
    <col min="9225" max="9225" width="13.42578125" style="1" customWidth="1"/>
    <col min="9226" max="9226" width="14.42578125" style="1" customWidth="1"/>
    <col min="9227" max="9227" width="7.85546875" style="1" customWidth="1"/>
    <col min="9228" max="9228" width="8.85546875" style="1" customWidth="1"/>
    <col min="9229" max="9229" width="11" style="1" customWidth="1"/>
    <col min="9230" max="9230" width="14.140625" style="1" customWidth="1"/>
    <col min="9231" max="9231" width="13" style="1" customWidth="1"/>
    <col min="9232" max="9232" width="15.140625" style="1" customWidth="1"/>
    <col min="9233" max="9233" width="10" style="1" bestFit="1" customWidth="1"/>
    <col min="9234" max="9234" width="9.140625" style="1"/>
    <col min="9235" max="9235" width="9.5703125" style="1" bestFit="1" customWidth="1"/>
    <col min="9236" max="9474" width="9.140625" style="1"/>
    <col min="9475" max="9475" width="3.5703125" style="1" customWidth="1"/>
    <col min="9476" max="9476" width="22" style="1" customWidth="1"/>
    <col min="9477" max="9477" width="12.7109375" style="1" customWidth="1"/>
    <col min="9478" max="9478" width="11.28515625" style="1" customWidth="1"/>
    <col min="9479" max="9479" width="12.7109375" style="1" customWidth="1"/>
    <col min="9480" max="9480" width="12.42578125" style="1" customWidth="1"/>
    <col min="9481" max="9481" width="13.42578125" style="1" customWidth="1"/>
    <col min="9482" max="9482" width="14.42578125" style="1" customWidth="1"/>
    <col min="9483" max="9483" width="7.85546875" style="1" customWidth="1"/>
    <col min="9484" max="9484" width="8.85546875" style="1" customWidth="1"/>
    <col min="9485" max="9485" width="11" style="1" customWidth="1"/>
    <col min="9486" max="9486" width="14.140625" style="1" customWidth="1"/>
    <col min="9487" max="9487" width="13" style="1" customWidth="1"/>
    <col min="9488" max="9488" width="15.140625" style="1" customWidth="1"/>
    <col min="9489" max="9489" width="10" style="1" bestFit="1" customWidth="1"/>
    <col min="9490" max="9490" width="9.140625" style="1"/>
    <col min="9491" max="9491" width="9.5703125" style="1" bestFit="1" customWidth="1"/>
    <col min="9492" max="9730" width="9.140625" style="1"/>
    <col min="9731" max="9731" width="3.5703125" style="1" customWidth="1"/>
    <col min="9732" max="9732" width="22" style="1" customWidth="1"/>
    <col min="9733" max="9733" width="12.7109375" style="1" customWidth="1"/>
    <col min="9734" max="9734" width="11.28515625" style="1" customWidth="1"/>
    <col min="9735" max="9735" width="12.7109375" style="1" customWidth="1"/>
    <col min="9736" max="9736" width="12.42578125" style="1" customWidth="1"/>
    <col min="9737" max="9737" width="13.42578125" style="1" customWidth="1"/>
    <col min="9738" max="9738" width="14.42578125" style="1" customWidth="1"/>
    <col min="9739" max="9739" width="7.85546875" style="1" customWidth="1"/>
    <col min="9740" max="9740" width="8.85546875" style="1" customWidth="1"/>
    <col min="9741" max="9741" width="11" style="1" customWidth="1"/>
    <col min="9742" max="9742" width="14.140625" style="1" customWidth="1"/>
    <col min="9743" max="9743" width="13" style="1" customWidth="1"/>
    <col min="9744" max="9744" width="15.140625" style="1" customWidth="1"/>
    <col min="9745" max="9745" width="10" style="1" bestFit="1" customWidth="1"/>
    <col min="9746" max="9746" width="9.140625" style="1"/>
    <col min="9747" max="9747" width="9.5703125" style="1" bestFit="1" customWidth="1"/>
    <col min="9748" max="9986" width="9.140625" style="1"/>
    <col min="9987" max="9987" width="3.5703125" style="1" customWidth="1"/>
    <col min="9988" max="9988" width="22" style="1" customWidth="1"/>
    <col min="9989" max="9989" width="12.7109375" style="1" customWidth="1"/>
    <col min="9990" max="9990" width="11.28515625" style="1" customWidth="1"/>
    <col min="9991" max="9991" width="12.7109375" style="1" customWidth="1"/>
    <col min="9992" max="9992" width="12.42578125" style="1" customWidth="1"/>
    <col min="9993" max="9993" width="13.42578125" style="1" customWidth="1"/>
    <col min="9994" max="9994" width="14.42578125" style="1" customWidth="1"/>
    <col min="9995" max="9995" width="7.85546875" style="1" customWidth="1"/>
    <col min="9996" max="9996" width="8.85546875" style="1" customWidth="1"/>
    <col min="9997" max="9997" width="11" style="1" customWidth="1"/>
    <col min="9998" max="9998" width="14.140625" style="1" customWidth="1"/>
    <col min="9999" max="9999" width="13" style="1" customWidth="1"/>
    <col min="10000" max="10000" width="15.140625" style="1" customWidth="1"/>
    <col min="10001" max="10001" width="10" style="1" bestFit="1" customWidth="1"/>
    <col min="10002" max="10002" width="9.140625" style="1"/>
    <col min="10003" max="10003" width="9.5703125" style="1" bestFit="1" customWidth="1"/>
    <col min="10004" max="10242" width="9.140625" style="1"/>
    <col min="10243" max="10243" width="3.5703125" style="1" customWidth="1"/>
    <col min="10244" max="10244" width="22" style="1" customWidth="1"/>
    <col min="10245" max="10245" width="12.7109375" style="1" customWidth="1"/>
    <col min="10246" max="10246" width="11.28515625" style="1" customWidth="1"/>
    <col min="10247" max="10247" width="12.7109375" style="1" customWidth="1"/>
    <col min="10248" max="10248" width="12.42578125" style="1" customWidth="1"/>
    <col min="10249" max="10249" width="13.42578125" style="1" customWidth="1"/>
    <col min="10250" max="10250" width="14.42578125" style="1" customWidth="1"/>
    <col min="10251" max="10251" width="7.85546875" style="1" customWidth="1"/>
    <col min="10252" max="10252" width="8.85546875" style="1" customWidth="1"/>
    <col min="10253" max="10253" width="11" style="1" customWidth="1"/>
    <col min="10254" max="10254" width="14.140625" style="1" customWidth="1"/>
    <col min="10255" max="10255" width="13" style="1" customWidth="1"/>
    <col min="10256" max="10256" width="15.140625" style="1" customWidth="1"/>
    <col min="10257" max="10257" width="10" style="1" bestFit="1" customWidth="1"/>
    <col min="10258" max="10258" width="9.140625" style="1"/>
    <col min="10259" max="10259" width="9.5703125" style="1" bestFit="1" customWidth="1"/>
    <col min="10260" max="10498" width="9.140625" style="1"/>
    <col min="10499" max="10499" width="3.5703125" style="1" customWidth="1"/>
    <col min="10500" max="10500" width="22" style="1" customWidth="1"/>
    <col min="10501" max="10501" width="12.7109375" style="1" customWidth="1"/>
    <col min="10502" max="10502" width="11.28515625" style="1" customWidth="1"/>
    <col min="10503" max="10503" width="12.7109375" style="1" customWidth="1"/>
    <col min="10504" max="10504" width="12.42578125" style="1" customWidth="1"/>
    <col min="10505" max="10505" width="13.42578125" style="1" customWidth="1"/>
    <col min="10506" max="10506" width="14.42578125" style="1" customWidth="1"/>
    <col min="10507" max="10507" width="7.85546875" style="1" customWidth="1"/>
    <col min="10508" max="10508" width="8.85546875" style="1" customWidth="1"/>
    <col min="10509" max="10509" width="11" style="1" customWidth="1"/>
    <col min="10510" max="10510" width="14.140625" style="1" customWidth="1"/>
    <col min="10511" max="10511" width="13" style="1" customWidth="1"/>
    <col min="10512" max="10512" width="15.140625" style="1" customWidth="1"/>
    <col min="10513" max="10513" width="10" style="1" bestFit="1" customWidth="1"/>
    <col min="10514" max="10514" width="9.140625" style="1"/>
    <col min="10515" max="10515" width="9.5703125" style="1" bestFit="1" customWidth="1"/>
    <col min="10516" max="10754" width="9.140625" style="1"/>
    <col min="10755" max="10755" width="3.5703125" style="1" customWidth="1"/>
    <col min="10756" max="10756" width="22" style="1" customWidth="1"/>
    <col min="10757" max="10757" width="12.7109375" style="1" customWidth="1"/>
    <col min="10758" max="10758" width="11.28515625" style="1" customWidth="1"/>
    <col min="10759" max="10759" width="12.7109375" style="1" customWidth="1"/>
    <col min="10760" max="10760" width="12.42578125" style="1" customWidth="1"/>
    <col min="10761" max="10761" width="13.42578125" style="1" customWidth="1"/>
    <col min="10762" max="10762" width="14.42578125" style="1" customWidth="1"/>
    <col min="10763" max="10763" width="7.85546875" style="1" customWidth="1"/>
    <col min="10764" max="10764" width="8.85546875" style="1" customWidth="1"/>
    <col min="10765" max="10765" width="11" style="1" customWidth="1"/>
    <col min="10766" max="10766" width="14.140625" style="1" customWidth="1"/>
    <col min="10767" max="10767" width="13" style="1" customWidth="1"/>
    <col min="10768" max="10768" width="15.140625" style="1" customWidth="1"/>
    <col min="10769" max="10769" width="10" style="1" bestFit="1" customWidth="1"/>
    <col min="10770" max="10770" width="9.140625" style="1"/>
    <col min="10771" max="10771" width="9.5703125" style="1" bestFit="1" customWidth="1"/>
    <col min="10772" max="11010" width="9.140625" style="1"/>
    <col min="11011" max="11011" width="3.5703125" style="1" customWidth="1"/>
    <col min="11012" max="11012" width="22" style="1" customWidth="1"/>
    <col min="11013" max="11013" width="12.7109375" style="1" customWidth="1"/>
    <col min="11014" max="11014" width="11.28515625" style="1" customWidth="1"/>
    <col min="11015" max="11015" width="12.7109375" style="1" customWidth="1"/>
    <col min="11016" max="11016" width="12.42578125" style="1" customWidth="1"/>
    <col min="11017" max="11017" width="13.42578125" style="1" customWidth="1"/>
    <col min="11018" max="11018" width="14.42578125" style="1" customWidth="1"/>
    <col min="11019" max="11019" width="7.85546875" style="1" customWidth="1"/>
    <col min="11020" max="11020" width="8.85546875" style="1" customWidth="1"/>
    <col min="11021" max="11021" width="11" style="1" customWidth="1"/>
    <col min="11022" max="11022" width="14.140625" style="1" customWidth="1"/>
    <col min="11023" max="11023" width="13" style="1" customWidth="1"/>
    <col min="11024" max="11024" width="15.140625" style="1" customWidth="1"/>
    <col min="11025" max="11025" width="10" style="1" bestFit="1" customWidth="1"/>
    <col min="11026" max="11026" width="9.140625" style="1"/>
    <col min="11027" max="11027" width="9.5703125" style="1" bestFit="1" customWidth="1"/>
    <col min="11028" max="11266" width="9.140625" style="1"/>
    <col min="11267" max="11267" width="3.5703125" style="1" customWidth="1"/>
    <col min="11268" max="11268" width="22" style="1" customWidth="1"/>
    <col min="11269" max="11269" width="12.7109375" style="1" customWidth="1"/>
    <col min="11270" max="11270" width="11.28515625" style="1" customWidth="1"/>
    <col min="11271" max="11271" width="12.7109375" style="1" customWidth="1"/>
    <col min="11272" max="11272" width="12.42578125" style="1" customWidth="1"/>
    <col min="11273" max="11273" width="13.42578125" style="1" customWidth="1"/>
    <col min="11274" max="11274" width="14.42578125" style="1" customWidth="1"/>
    <col min="11275" max="11275" width="7.85546875" style="1" customWidth="1"/>
    <col min="11276" max="11276" width="8.85546875" style="1" customWidth="1"/>
    <col min="11277" max="11277" width="11" style="1" customWidth="1"/>
    <col min="11278" max="11278" width="14.140625" style="1" customWidth="1"/>
    <col min="11279" max="11279" width="13" style="1" customWidth="1"/>
    <col min="11280" max="11280" width="15.140625" style="1" customWidth="1"/>
    <col min="11281" max="11281" width="10" style="1" bestFit="1" customWidth="1"/>
    <col min="11282" max="11282" width="9.140625" style="1"/>
    <col min="11283" max="11283" width="9.5703125" style="1" bestFit="1" customWidth="1"/>
    <col min="11284" max="11522" width="9.140625" style="1"/>
    <col min="11523" max="11523" width="3.5703125" style="1" customWidth="1"/>
    <col min="11524" max="11524" width="22" style="1" customWidth="1"/>
    <col min="11525" max="11525" width="12.7109375" style="1" customWidth="1"/>
    <col min="11526" max="11526" width="11.28515625" style="1" customWidth="1"/>
    <col min="11527" max="11527" width="12.7109375" style="1" customWidth="1"/>
    <col min="11528" max="11528" width="12.42578125" style="1" customWidth="1"/>
    <col min="11529" max="11529" width="13.42578125" style="1" customWidth="1"/>
    <col min="11530" max="11530" width="14.42578125" style="1" customWidth="1"/>
    <col min="11531" max="11531" width="7.85546875" style="1" customWidth="1"/>
    <col min="11532" max="11532" width="8.85546875" style="1" customWidth="1"/>
    <col min="11533" max="11533" width="11" style="1" customWidth="1"/>
    <col min="11534" max="11534" width="14.140625" style="1" customWidth="1"/>
    <col min="11535" max="11535" width="13" style="1" customWidth="1"/>
    <col min="11536" max="11536" width="15.140625" style="1" customWidth="1"/>
    <col min="11537" max="11537" width="10" style="1" bestFit="1" customWidth="1"/>
    <col min="11538" max="11538" width="9.140625" style="1"/>
    <col min="11539" max="11539" width="9.5703125" style="1" bestFit="1" customWidth="1"/>
    <col min="11540" max="11778" width="9.140625" style="1"/>
    <col min="11779" max="11779" width="3.5703125" style="1" customWidth="1"/>
    <col min="11780" max="11780" width="22" style="1" customWidth="1"/>
    <col min="11781" max="11781" width="12.7109375" style="1" customWidth="1"/>
    <col min="11782" max="11782" width="11.28515625" style="1" customWidth="1"/>
    <col min="11783" max="11783" width="12.7109375" style="1" customWidth="1"/>
    <col min="11784" max="11784" width="12.42578125" style="1" customWidth="1"/>
    <col min="11785" max="11785" width="13.42578125" style="1" customWidth="1"/>
    <col min="11786" max="11786" width="14.42578125" style="1" customWidth="1"/>
    <col min="11787" max="11787" width="7.85546875" style="1" customWidth="1"/>
    <col min="11788" max="11788" width="8.85546875" style="1" customWidth="1"/>
    <col min="11789" max="11789" width="11" style="1" customWidth="1"/>
    <col min="11790" max="11790" width="14.140625" style="1" customWidth="1"/>
    <col min="11791" max="11791" width="13" style="1" customWidth="1"/>
    <col min="11792" max="11792" width="15.140625" style="1" customWidth="1"/>
    <col min="11793" max="11793" width="10" style="1" bestFit="1" customWidth="1"/>
    <col min="11794" max="11794" width="9.140625" style="1"/>
    <col min="11795" max="11795" width="9.5703125" style="1" bestFit="1" customWidth="1"/>
    <col min="11796" max="12034" width="9.140625" style="1"/>
    <col min="12035" max="12035" width="3.5703125" style="1" customWidth="1"/>
    <col min="12036" max="12036" width="22" style="1" customWidth="1"/>
    <col min="12037" max="12037" width="12.7109375" style="1" customWidth="1"/>
    <col min="12038" max="12038" width="11.28515625" style="1" customWidth="1"/>
    <col min="12039" max="12039" width="12.7109375" style="1" customWidth="1"/>
    <col min="12040" max="12040" width="12.42578125" style="1" customWidth="1"/>
    <col min="12041" max="12041" width="13.42578125" style="1" customWidth="1"/>
    <col min="12042" max="12042" width="14.42578125" style="1" customWidth="1"/>
    <col min="12043" max="12043" width="7.85546875" style="1" customWidth="1"/>
    <col min="12044" max="12044" width="8.85546875" style="1" customWidth="1"/>
    <col min="12045" max="12045" width="11" style="1" customWidth="1"/>
    <col min="12046" max="12046" width="14.140625" style="1" customWidth="1"/>
    <col min="12047" max="12047" width="13" style="1" customWidth="1"/>
    <col min="12048" max="12048" width="15.140625" style="1" customWidth="1"/>
    <col min="12049" max="12049" width="10" style="1" bestFit="1" customWidth="1"/>
    <col min="12050" max="12050" width="9.140625" style="1"/>
    <col min="12051" max="12051" width="9.5703125" style="1" bestFit="1" customWidth="1"/>
    <col min="12052" max="12290" width="9.140625" style="1"/>
    <col min="12291" max="12291" width="3.5703125" style="1" customWidth="1"/>
    <col min="12292" max="12292" width="22" style="1" customWidth="1"/>
    <col min="12293" max="12293" width="12.7109375" style="1" customWidth="1"/>
    <col min="12294" max="12294" width="11.28515625" style="1" customWidth="1"/>
    <col min="12295" max="12295" width="12.7109375" style="1" customWidth="1"/>
    <col min="12296" max="12296" width="12.42578125" style="1" customWidth="1"/>
    <col min="12297" max="12297" width="13.42578125" style="1" customWidth="1"/>
    <col min="12298" max="12298" width="14.42578125" style="1" customWidth="1"/>
    <col min="12299" max="12299" width="7.85546875" style="1" customWidth="1"/>
    <col min="12300" max="12300" width="8.85546875" style="1" customWidth="1"/>
    <col min="12301" max="12301" width="11" style="1" customWidth="1"/>
    <col min="12302" max="12302" width="14.140625" style="1" customWidth="1"/>
    <col min="12303" max="12303" width="13" style="1" customWidth="1"/>
    <col min="12304" max="12304" width="15.140625" style="1" customWidth="1"/>
    <col min="12305" max="12305" width="10" style="1" bestFit="1" customWidth="1"/>
    <col min="12306" max="12306" width="9.140625" style="1"/>
    <col min="12307" max="12307" width="9.5703125" style="1" bestFit="1" customWidth="1"/>
    <col min="12308" max="12546" width="9.140625" style="1"/>
    <col min="12547" max="12547" width="3.5703125" style="1" customWidth="1"/>
    <col min="12548" max="12548" width="22" style="1" customWidth="1"/>
    <col min="12549" max="12549" width="12.7109375" style="1" customWidth="1"/>
    <col min="12550" max="12550" width="11.28515625" style="1" customWidth="1"/>
    <col min="12551" max="12551" width="12.7109375" style="1" customWidth="1"/>
    <col min="12552" max="12552" width="12.42578125" style="1" customWidth="1"/>
    <col min="12553" max="12553" width="13.42578125" style="1" customWidth="1"/>
    <col min="12554" max="12554" width="14.42578125" style="1" customWidth="1"/>
    <col min="12555" max="12555" width="7.85546875" style="1" customWidth="1"/>
    <col min="12556" max="12556" width="8.85546875" style="1" customWidth="1"/>
    <col min="12557" max="12557" width="11" style="1" customWidth="1"/>
    <col min="12558" max="12558" width="14.140625" style="1" customWidth="1"/>
    <col min="12559" max="12559" width="13" style="1" customWidth="1"/>
    <col min="12560" max="12560" width="15.140625" style="1" customWidth="1"/>
    <col min="12561" max="12561" width="10" style="1" bestFit="1" customWidth="1"/>
    <col min="12562" max="12562" width="9.140625" style="1"/>
    <col min="12563" max="12563" width="9.5703125" style="1" bestFit="1" customWidth="1"/>
    <col min="12564" max="12802" width="9.140625" style="1"/>
    <col min="12803" max="12803" width="3.5703125" style="1" customWidth="1"/>
    <col min="12804" max="12804" width="22" style="1" customWidth="1"/>
    <col min="12805" max="12805" width="12.7109375" style="1" customWidth="1"/>
    <col min="12806" max="12806" width="11.28515625" style="1" customWidth="1"/>
    <col min="12807" max="12807" width="12.7109375" style="1" customWidth="1"/>
    <col min="12808" max="12808" width="12.42578125" style="1" customWidth="1"/>
    <col min="12809" max="12809" width="13.42578125" style="1" customWidth="1"/>
    <col min="12810" max="12810" width="14.42578125" style="1" customWidth="1"/>
    <col min="12811" max="12811" width="7.85546875" style="1" customWidth="1"/>
    <col min="12812" max="12812" width="8.85546875" style="1" customWidth="1"/>
    <col min="12813" max="12813" width="11" style="1" customWidth="1"/>
    <col min="12814" max="12814" width="14.140625" style="1" customWidth="1"/>
    <col min="12815" max="12815" width="13" style="1" customWidth="1"/>
    <col min="12816" max="12816" width="15.140625" style="1" customWidth="1"/>
    <col min="12817" max="12817" width="10" style="1" bestFit="1" customWidth="1"/>
    <col min="12818" max="12818" width="9.140625" style="1"/>
    <col min="12819" max="12819" width="9.5703125" style="1" bestFit="1" customWidth="1"/>
    <col min="12820" max="13058" width="9.140625" style="1"/>
    <col min="13059" max="13059" width="3.5703125" style="1" customWidth="1"/>
    <col min="13060" max="13060" width="22" style="1" customWidth="1"/>
    <col min="13061" max="13061" width="12.7109375" style="1" customWidth="1"/>
    <col min="13062" max="13062" width="11.28515625" style="1" customWidth="1"/>
    <col min="13063" max="13063" width="12.7109375" style="1" customWidth="1"/>
    <col min="13064" max="13064" width="12.42578125" style="1" customWidth="1"/>
    <col min="13065" max="13065" width="13.42578125" style="1" customWidth="1"/>
    <col min="13066" max="13066" width="14.42578125" style="1" customWidth="1"/>
    <col min="13067" max="13067" width="7.85546875" style="1" customWidth="1"/>
    <col min="13068" max="13068" width="8.85546875" style="1" customWidth="1"/>
    <col min="13069" max="13069" width="11" style="1" customWidth="1"/>
    <col min="13070" max="13070" width="14.140625" style="1" customWidth="1"/>
    <col min="13071" max="13071" width="13" style="1" customWidth="1"/>
    <col min="13072" max="13072" width="15.140625" style="1" customWidth="1"/>
    <col min="13073" max="13073" width="10" style="1" bestFit="1" customWidth="1"/>
    <col min="13074" max="13074" width="9.140625" style="1"/>
    <col min="13075" max="13075" width="9.5703125" style="1" bestFit="1" customWidth="1"/>
    <col min="13076" max="13314" width="9.140625" style="1"/>
    <col min="13315" max="13315" width="3.5703125" style="1" customWidth="1"/>
    <col min="13316" max="13316" width="22" style="1" customWidth="1"/>
    <col min="13317" max="13317" width="12.7109375" style="1" customWidth="1"/>
    <col min="13318" max="13318" width="11.28515625" style="1" customWidth="1"/>
    <col min="13319" max="13319" width="12.7109375" style="1" customWidth="1"/>
    <col min="13320" max="13320" width="12.42578125" style="1" customWidth="1"/>
    <col min="13321" max="13321" width="13.42578125" style="1" customWidth="1"/>
    <col min="13322" max="13322" width="14.42578125" style="1" customWidth="1"/>
    <col min="13323" max="13323" width="7.85546875" style="1" customWidth="1"/>
    <col min="13324" max="13324" width="8.85546875" style="1" customWidth="1"/>
    <col min="13325" max="13325" width="11" style="1" customWidth="1"/>
    <col min="13326" max="13326" width="14.140625" style="1" customWidth="1"/>
    <col min="13327" max="13327" width="13" style="1" customWidth="1"/>
    <col min="13328" max="13328" width="15.140625" style="1" customWidth="1"/>
    <col min="13329" max="13329" width="10" style="1" bestFit="1" customWidth="1"/>
    <col min="13330" max="13330" width="9.140625" style="1"/>
    <col min="13331" max="13331" width="9.5703125" style="1" bestFit="1" customWidth="1"/>
    <col min="13332" max="13570" width="9.140625" style="1"/>
    <col min="13571" max="13571" width="3.5703125" style="1" customWidth="1"/>
    <col min="13572" max="13572" width="22" style="1" customWidth="1"/>
    <col min="13573" max="13573" width="12.7109375" style="1" customWidth="1"/>
    <col min="13574" max="13574" width="11.28515625" style="1" customWidth="1"/>
    <col min="13575" max="13575" width="12.7109375" style="1" customWidth="1"/>
    <col min="13576" max="13576" width="12.42578125" style="1" customWidth="1"/>
    <col min="13577" max="13577" width="13.42578125" style="1" customWidth="1"/>
    <col min="13578" max="13578" width="14.42578125" style="1" customWidth="1"/>
    <col min="13579" max="13579" width="7.85546875" style="1" customWidth="1"/>
    <col min="13580" max="13580" width="8.85546875" style="1" customWidth="1"/>
    <col min="13581" max="13581" width="11" style="1" customWidth="1"/>
    <col min="13582" max="13582" width="14.140625" style="1" customWidth="1"/>
    <col min="13583" max="13583" width="13" style="1" customWidth="1"/>
    <col min="13584" max="13584" width="15.140625" style="1" customWidth="1"/>
    <col min="13585" max="13585" width="10" style="1" bestFit="1" customWidth="1"/>
    <col min="13586" max="13586" width="9.140625" style="1"/>
    <col min="13587" max="13587" width="9.5703125" style="1" bestFit="1" customWidth="1"/>
    <col min="13588" max="13826" width="9.140625" style="1"/>
    <col min="13827" max="13827" width="3.5703125" style="1" customWidth="1"/>
    <col min="13828" max="13828" width="22" style="1" customWidth="1"/>
    <col min="13829" max="13829" width="12.7109375" style="1" customWidth="1"/>
    <col min="13830" max="13830" width="11.28515625" style="1" customWidth="1"/>
    <col min="13831" max="13831" width="12.7109375" style="1" customWidth="1"/>
    <col min="13832" max="13832" width="12.42578125" style="1" customWidth="1"/>
    <col min="13833" max="13833" width="13.42578125" style="1" customWidth="1"/>
    <col min="13834" max="13834" width="14.42578125" style="1" customWidth="1"/>
    <col min="13835" max="13835" width="7.85546875" style="1" customWidth="1"/>
    <col min="13836" max="13836" width="8.85546875" style="1" customWidth="1"/>
    <col min="13837" max="13837" width="11" style="1" customWidth="1"/>
    <col min="13838" max="13838" width="14.140625" style="1" customWidth="1"/>
    <col min="13839" max="13839" width="13" style="1" customWidth="1"/>
    <col min="13840" max="13840" width="15.140625" style="1" customWidth="1"/>
    <col min="13841" max="13841" width="10" style="1" bestFit="1" customWidth="1"/>
    <col min="13842" max="13842" width="9.140625" style="1"/>
    <col min="13843" max="13843" width="9.5703125" style="1" bestFit="1" customWidth="1"/>
    <col min="13844" max="14082" width="9.140625" style="1"/>
    <col min="14083" max="14083" width="3.5703125" style="1" customWidth="1"/>
    <col min="14084" max="14084" width="22" style="1" customWidth="1"/>
    <col min="14085" max="14085" width="12.7109375" style="1" customWidth="1"/>
    <col min="14086" max="14086" width="11.28515625" style="1" customWidth="1"/>
    <col min="14087" max="14087" width="12.7109375" style="1" customWidth="1"/>
    <col min="14088" max="14088" width="12.42578125" style="1" customWidth="1"/>
    <col min="14089" max="14089" width="13.42578125" style="1" customWidth="1"/>
    <col min="14090" max="14090" width="14.42578125" style="1" customWidth="1"/>
    <col min="14091" max="14091" width="7.85546875" style="1" customWidth="1"/>
    <col min="14092" max="14092" width="8.85546875" style="1" customWidth="1"/>
    <col min="14093" max="14093" width="11" style="1" customWidth="1"/>
    <col min="14094" max="14094" width="14.140625" style="1" customWidth="1"/>
    <col min="14095" max="14095" width="13" style="1" customWidth="1"/>
    <col min="14096" max="14096" width="15.140625" style="1" customWidth="1"/>
    <col min="14097" max="14097" width="10" style="1" bestFit="1" customWidth="1"/>
    <col min="14098" max="14098" width="9.140625" style="1"/>
    <col min="14099" max="14099" width="9.5703125" style="1" bestFit="1" customWidth="1"/>
    <col min="14100" max="14338" width="9.140625" style="1"/>
    <col min="14339" max="14339" width="3.5703125" style="1" customWidth="1"/>
    <col min="14340" max="14340" width="22" style="1" customWidth="1"/>
    <col min="14341" max="14341" width="12.7109375" style="1" customWidth="1"/>
    <col min="14342" max="14342" width="11.28515625" style="1" customWidth="1"/>
    <col min="14343" max="14343" width="12.7109375" style="1" customWidth="1"/>
    <col min="14344" max="14344" width="12.42578125" style="1" customWidth="1"/>
    <col min="14345" max="14345" width="13.42578125" style="1" customWidth="1"/>
    <col min="14346" max="14346" width="14.42578125" style="1" customWidth="1"/>
    <col min="14347" max="14347" width="7.85546875" style="1" customWidth="1"/>
    <col min="14348" max="14348" width="8.85546875" style="1" customWidth="1"/>
    <col min="14349" max="14349" width="11" style="1" customWidth="1"/>
    <col min="14350" max="14350" width="14.140625" style="1" customWidth="1"/>
    <col min="14351" max="14351" width="13" style="1" customWidth="1"/>
    <col min="14352" max="14352" width="15.140625" style="1" customWidth="1"/>
    <col min="14353" max="14353" width="10" style="1" bestFit="1" customWidth="1"/>
    <col min="14354" max="14354" width="9.140625" style="1"/>
    <col min="14355" max="14355" width="9.5703125" style="1" bestFit="1" customWidth="1"/>
    <col min="14356" max="14594" width="9.140625" style="1"/>
    <col min="14595" max="14595" width="3.5703125" style="1" customWidth="1"/>
    <col min="14596" max="14596" width="22" style="1" customWidth="1"/>
    <col min="14597" max="14597" width="12.7109375" style="1" customWidth="1"/>
    <col min="14598" max="14598" width="11.28515625" style="1" customWidth="1"/>
    <col min="14599" max="14599" width="12.7109375" style="1" customWidth="1"/>
    <col min="14600" max="14600" width="12.42578125" style="1" customWidth="1"/>
    <col min="14601" max="14601" width="13.42578125" style="1" customWidth="1"/>
    <col min="14602" max="14602" width="14.42578125" style="1" customWidth="1"/>
    <col min="14603" max="14603" width="7.85546875" style="1" customWidth="1"/>
    <col min="14604" max="14604" width="8.85546875" style="1" customWidth="1"/>
    <col min="14605" max="14605" width="11" style="1" customWidth="1"/>
    <col min="14606" max="14606" width="14.140625" style="1" customWidth="1"/>
    <col min="14607" max="14607" width="13" style="1" customWidth="1"/>
    <col min="14608" max="14608" width="15.140625" style="1" customWidth="1"/>
    <col min="14609" max="14609" width="10" style="1" bestFit="1" customWidth="1"/>
    <col min="14610" max="14610" width="9.140625" style="1"/>
    <col min="14611" max="14611" width="9.5703125" style="1" bestFit="1" customWidth="1"/>
    <col min="14612" max="14850" width="9.140625" style="1"/>
    <col min="14851" max="14851" width="3.5703125" style="1" customWidth="1"/>
    <col min="14852" max="14852" width="22" style="1" customWidth="1"/>
    <col min="14853" max="14853" width="12.7109375" style="1" customWidth="1"/>
    <col min="14854" max="14854" width="11.28515625" style="1" customWidth="1"/>
    <col min="14855" max="14855" width="12.7109375" style="1" customWidth="1"/>
    <col min="14856" max="14856" width="12.42578125" style="1" customWidth="1"/>
    <col min="14857" max="14857" width="13.42578125" style="1" customWidth="1"/>
    <col min="14858" max="14858" width="14.42578125" style="1" customWidth="1"/>
    <col min="14859" max="14859" width="7.85546875" style="1" customWidth="1"/>
    <col min="14860" max="14860" width="8.85546875" style="1" customWidth="1"/>
    <col min="14861" max="14861" width="11" style="1" customWidth="1"/>
    <col min="14862" max="14862" width="14.140625" style="1" customWidth="1"/>
    <col min="14863" max="14863" width="13" style="1" customWidth="1"/>
    <col min="14864" max="14864" width="15.140625" style="1" customWidth="1"/>
    <col min="14865" max="14865" width="10" style="1" bestFit="1" customWidth="1"/>
    <col min="14866" max="14866" width="9.140625" style="1"/>
    <col min="14867" max="14867" width="9.5703125" style="1" bestFit="1" customWidth="1"/>
    <col min="14868" max="15106" width="9.140625" style="1"/>
    <col min="15107" max="15107" width="3.5703125" style="1" customWidth="1"/>
    <col min="15108" max="15108" width="22" style="1" customWidth="1"/>
    <col min="15109" max="15109" width="12.7109375" style="1" customWidth="1"/>
    <col min="15110" max="15110" width="11.28515625" style="1" customWidth="1"/>
    <col min="15111" max="15111" width="12.7109375" style="1" customWidth="1"/>
    <col min="15112" max="15112" width="12.42578125" style="1" customWidth="1"/>
    <col min="15113" max="15113" width="13.42578125" style="1" customWidth="1"/>
    <col min="15114" max="15114" width="14.42578125" style="1" customWidth="1"/>
    <col min="15115" max="15115" width="7.85546875" style="1" customWidth="1"/>
    <col min="15116" max="15116" width="8.85546875" style="1" customWidth="1"/>
    <col min="15117" max="15117" width="11" style="1" customWidth="1"/>
    <col min="15118" max="15118" width="14.140625" style="1" customWidth="1"/>
    <col min="15119" max="15119" width="13" style="1" customWidth="1"/>
    <col min="15120" max="15120" width="15.140625" style="1" customWidth="1"/>
    <col min="15121" max="15121" width="10" style="1" bestFit="1" customWidth="1"/>
    <col min="15122" max="15122" width="9.140625" style="1"/>
    <col min="15123" max="15123" width="9.5703125" style="1" bestFit="1" customWidth="1"/>
    <col min="15124" max="15362" width="9.140625" style="1"/>
    <col min="15363" max="15363" width="3.5703125" style="1" customWidth="1"/>
    <col min="15364" max="15364" width="22" style="1" customWidth="1"/>
    <col min="15365" max="15365" width="12.7109375" style="1" customWidth="1"/>
    <col min="15366" max="15366" width="11.28515625" style="1" customWidth="1"/>
    <col min="15367" max="15367" width="12.7109375" style="1" customWidth="1"/>
    <col min="15368" max="15368" width="12.42578125" style="1" customWidth="1"/>
    <col min="15369" max="15369" width="13.42578125" style="1" customWidth="1"/>
    <col min="15370" max="15370" width="14.42578125" style="1" customWidth="1"/>
    <col min="15371" max="15371" width="7.85546875" style="1" customWidth="1"/>
    <col min="15372" max="15372" width="8.85546875" style="1" customWidth="1"/>
    <col min="15373" max="15373" width="11" style="1" customWidth="1"/>
    <col min="15374" max="15374" width="14.140625" style="1" customWidth="1"/>
    <col min="15375" max="15375" width="13" style="1" customWidth="1"/>
    <col min="15376" max="15376" width="15.140625" style="1" customWidth="1"/>
    <col min="15377" max="15377" width="10" style="1" bestFit="1" customWidth="1"/>
    <col min="15378" max="15378" width="9.140625" style="1"/>
    <col min="15379" max="15379" width="9.5703125" style="1" bestFit="1" customWidth="1"/>
    <col min="15380" max="15618" width="9.140625" style="1"/>
    <col min="15619" max="15619" width="3.5703125" style="1" customWidth="1"/>
    <col min="15620" max="15620" width="22" style="1" customWidth="1"/>
    <col min="15621" max="15621" width="12.7109375" style="1" customWidth="1"/>
    <col min="15622" max="15622" width="11.28515625" style="1" customWidth="1"/>
    <col min="15623" max="15623" width="12.7109375" style="1" customWidth="1"/>
    <col min="15624" max="15624" width="12.42578125" style="1" customWidth="1"/>
    <col min="15625" max="15625" width="13.42578125" style="1" customWidth="1"/>
    <col min="15626" max="15626" width="14.42578125" style="1" customWidth="1"/>
    <col min="15627" max="15627" width="7.85546875" style="1" customWidth="1"/>
    <col min="15628" max="15628" width="8.85546875" style="1" customWidth="1"/>
    <col min="15629" max="15629" width="11" style="1" customWidth="1"/>
    <col min="15630" max="15630" width="14.140625" style="1" customWidth="1"/>
    <col min="15631" max="15631" width="13" style="1" customWidth="1"/>
    <col min="15632" max="15632" width="15.140625" style="1" customWidth="1"/>
    <col min="15633" max="15633" width="10" style="1" bestFit="1" customWidth="1"/>
    <col min="15634" max="15634" width="9.140625" style="1"/>
    <col min="15635" max="15635" width="9.5703125" style="1" bestFit="1" customWidth="1"/>
    <col min="15636" max="15874" width="9.140625" style="1"/>
    <col min="15875" max="15875" width="3.5703125" style="1" customWidth="1"/>
    <col min="15876" max="15876" width="22" style="1" customWidth="1"/>
    <col min="15877" max="15877" width="12.7109375" style="1" customWidth="1"/>
    <col min="15878" max="15878" width="11.28515625" style="1" customWidth="1"/>
    <col min="15879" max="15879" width="12.7109375" style="1" customWidth="1"/>
    <col min="15880" max="15880" width="12.42578125" style="1" customWidth="1"/>
    <col min="15881" max="15881" width="13.42578125" style="1" customWidth="1"/>
    <col min="15882" max="15882" width="14.42578125" style="1" customWidth="1"/>
    <col min="15883" max="15883" width="7.85546875" style="1" customWidth="1"/>
    <col min="15884" max="15884" width="8.85546875" style="1" customWidth="1"/>
    <col min="15885" max="15885" width="11" style="1" customWidth="1"/>
    <col min="15886" max="15886" width="14.140625" style="1" customWidth="1"/>
    <col min="15887" max="15887" width="13" style="1" customWidth="1"/>
    <col min="15888" max="15888" width="15.140625" style="1" customWidth="1"/>
    <col min="15889" max="15889" width="10" style="1" bestFit="1" customWidth="1"/>
    <col min="15890" max="15890" width="9.140625" style="1"/>
    <col min="15891" max="15891" width="9.5703125" style="1" bestFit="1" customWidth="1"/>
    <col min="15892" max="16130" width="9.140625" style="1"/>
    <col min="16131" max="16131" width="3.5703125" style="1" customWidth="1"/>
    <col min="16132" max="16132" width="22" style="1" customWidth="1"/>
    <col min="16133" max="16133" width="12.7109375" style="1" customWidth="1"/>
    <col min="16134" max="16134" width="11.28515625" style="1" customWidth="1"/>
    <col min="16135" max="16135" width="12.7109375" style="1" customWidth="1"/>
    <col min="16136" max="16136" width="12.42578125" style="1" customWidth="1"/>
    <col min="16137" max="16137" width="13.42578125" style="1" customWidth="1"/>
    <col min="16138" max="16138" width="14.42578125" style="1" customWidth="1"/>
    <col min="16139" max="16139" width="7.85546875" style="1" customWidth="1"/>
    <col min="16140" max="16140" width="8.85546875" style="1" customWidth="1"/>
    <col min="16141" max="16141" width="11" style="1" customWidth="1"/>
    <col min="16142" max="16142" width="14.140625" style="1" customWidth="1"/>
    <col min="16143" max="16143" width="13" style="1" customWidth="1"/>
    <col min="16144" max="16144" width="15.140625" style="1" customWidth="1"/>
    <col min="16145" max="16145" width="10" style="1" bestFit="1" customWidth="1"/>
    <col min="16146" max="16146" width="9.140625" style="1"/>
    <col min="16147" max="16147" width="9.5703125" style="1" bestFit="1" customWidth="1"/>
    <col min="16148" max="16384" width="9.140625" style="1"/>
  </cols>
  <sheetData>
    <row r="1" spans="1:16" x14ac:dyDescent="0.25">
      <c r="M1" s="49" t="s">
        <v>35</v>
      </c>
    </row>
    <row r="2" spans="1:16" x14ac:dyDescent="0.25">
      <c r="M2" s="49" t="s">
        <v>36</v>
      </c>
    </row>
    <row r="3" spans="1:16" x14ac:dyDescent="0.25">
      <c r="M3" s="49" t="s">
        <v>37</v>
      </c>
    </row>
    <row r="4" spans="1:16" x14ac:dyDescent="0.25">
      <c r="M4" s="49" t="s">
        <v>38</v>
      </c>
    </row>
    <row r="5" spans="1:16" x14ac:dyDescent="0.25">
      <c r="M5" s="49" t="s">
        <v>39</v>
      </c>
    </row>
    <row r="6" spans="1:16" x14ac:dyDescent="0.25">
      <c r="M6" s="49"/>
    </row>
    <row r="7" spans="1:16" x14ac:dyDescent="0.25">
      <c r="M7" s="49" t="s">
        <v>40</v>
      </c>
    </row>
    <row r="8" spans="1:16" x14ac:dyDescent="0.25">
      <c r="M8" s="48"/>
    </row>
    <row r="9" spans="1:16" x14ac:dyDescent="0.25">
      <c r="M9" s="48"/>
    </row>
    <row r="10" spans="1:16" x14ac:dyDescent="0.25">
      <c r="M10" s="48"/>
    </row>
    <row r="11" spans="1:16" ht="22.5" customHeight="1" x14ac:dyDescent="0.25">
      <c r="A11" s="58" t="s">
        <v>15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</row>
    <row r="12" spans="1:16" s="8" customFormat="1" ht="49.5" customHeight="1" x14ac:dyDescent="0.2">
      <c r="A12" s="59" t="s">
        <v>0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</row>
    <row r="13" spans="1:16" s="8" customFormat="1" ht="18.75" customHeight="1" x14ac:dyDescent="0.2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</row>
    <row r="14" spans="1:16" s="8" customFormat="1" ht="38.25" customHeight="1" x14ac:dyDescent="0.2">
      <c r="A14" s="61" t="s">
        <v>31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</row>
    <row r="15" spans="1:16" s="8" customFormat="1" ht="27" customHeight="1" x14ac:dyDescent="0.2">
      <c r="A15" s="64" t="s">
        <v>16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</row>
    <row r="16" spans="1:16" ht="22.5" hidden="1" customHeight="1" x14ac:dyDescent="0.25">
      <c r="A16" s="13"/>
      <c r="B16" s="14"/>
      <c r="C16" s="28"/>
      <c r="D16" s="28"/>
      <c r="E16" s="13"/>
      <c r="F16" s="24"/>
      <c r="G16" s="24"/>
      <c r="H16" s="34"/>
      <c r="I16" s="34"/>
      <c r="J16" s="13"/>
      <c r="K16" s="13"/>
      <c r="L16" s="13"/>
      <c r="M16" s="13"/>
      <c r="N16" s="13"/>
      <c r="O16" s="30"/>
      <c r="P16" s="13"/>
    </row>
    <row r="17" spans="1:20" ht="43.5" hidden="1" customHeight="1" x14ac:dyDescent="0.25">
      <c r="A17" s="62" t="s">
        <v>0</v>
      </c>
      <c r="B17" s="62"/>
      <c r="C17" s="62"/>
      <c r="D17" s="62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</row>
    <row r="18" spans="1:20" ht="49.5" hidden="1" customHeight="1" x14ac:dyDescent="0.25">
      <c r="A18" s="51" t="s">
        <v>11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</row>
    <row r="19" spans="1:20" ht="22.5" hidden="1" customHeight="1" x14ac:dyDescent="0.25">
      <c r="A19" s="51" t="s">
        <v>12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</row>
    <row r="20" spans="1:2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3"/>
      <c r="M20" s="2"/>
      <c r="N20" s="2"/>
      <c r="O20" s="2"/>
      <c r="P20" s="3"/>
    </row>
    <row r="21" spans="1:20" ht="43.5" customHeight="1" x14ac:dyDescent="0.25">
      <c r="A21" s="54" t="s">
        <v>1</v>
      </c>
      <c r="B21" s="53" t="s">
        <v>2</v>
      </c>
      <c r="C21" s="56" t="s">
        <v>13</v>
      </c>
      <c r="D21" s="53" t="s">
        <v>4</v>
      </c>
      <c r="E21" s="56" t="s">
        <v>3</v>
      </c>
      <c r="F21" s="56"/>
      <c r="G21" s="56"/>
      <c r="H21" s="56"/>
      <c r="I21" s="56"/>
      <c r="J21" s="56"/>
      <c r="K21" s="53" t="s">
        <v>5</v>
      </c>
      <c r="L21" s="52" t="s">
        <v>6</v>
      </c>
      <c r="M21" s="52"/>
      <c r="N21" s="52"/>
      <c r="O21" s="68" t="s">
        <v>22</v>
      </c>
      <c r="P21" s="55" t="s">
        <v>23</v>
      </c>
    </row>
    <row r="22" spans="1:20" ht="91.5" customHeight="1" x14ac:dyDescent="0.25">
      <c r="A22" s="54"/>
      <c r="B22" s="53"/>
      <c r="C22" s="57"/>
      <c r="D22" s="53"/>
      <c r="E22" s="39" t="s">
        <v>27</v>
      </c>
      <c r="F22" s="39" t="s">
        <v>26</v>
      </c>
      <c r="G22" s="39" t="s">
        <v>28</v>
      </c>
      <c r="H22" s="39" t="s">
        <v>29</v>
      </c>
      <c r="I22" s="39" t="s">
        <v>30</v>
      </c>
      <c r="J22" s="4"/>
      <c r="K22" s="53"/>
      <c r="L22" s="40" t="s">
        <v>7</v>
      </c>
      <c r="M22" s="41" t="s">
        <v>8</v>
      </c>
      <c r="N22" s="41" t="s">
        <v>9</v>
      </c>
      <c r="O22" s="68"/>
      <c r="P22" s="55"/>
    </row>
    <row r="23" spans="1:20" ht="30" customHeight="1" x14ac:dyDescent="0.25">
      <c r="A23" s="42">
        <v>1</v>
      </c>
      <c r="B23" s="42">
        <v>2</v>
      </c>
      <c r="C23" s="42">
        <v>3</v>
      </c>
      <c r="D23" s="42">
        <v>4</v>
      </c>
      <c r="E23" s="39">
        <v>5</v>
      </c>
      <c r="F23" s="39">
        <v>6</v>
      </c>
      <c r="G23" s="39">
        <v>7</v>
      </c>
      <c r="H23" s="39">
        <v>8</v>
      </c>
      <c r="I23" s="39">
        <v>9</v>
      </c>
      <c r="J23" s="42" t="s">
        <v>19</v>
      </c>
      <c r="K23" s="42" t="s">
        <v>17</v>
      </c>
      <c r="L23" s="39" t="s">
        <v>18</v>
      </c>
      <c r="M23" s="39">
        <v>11</v>
      </c>
      <c r="N23" s="39">
        <v>12</v>
      </c>
      <c r="O23" s="39">
        <v>13</v>
      </c>
      <c r="P23" s="43" t="s">
        <v>21</v>
      </c>
      <c r="Q23" s="15"/>
      <c r="R23" s="15"/>
      <c r="S23" s="15"/>
    </row>
    <row r="24" spans="1:20" ht="30" customHeight="1" x14ac:dyDescent="0.25">
      <c r="A24" s="50">
        <v>1</v>
      </c>
      <c r="B24" s="44" t="s">
        <v>41</v>
      </c>
      <c r="C24" s="45" t="s">
        <v>32</v>
      </c>
      <c r="D24" s="76">
        <v>1</v>
      </c>
      <c r="E24" s="74">
        <v>8900</v>
      </c>
      <c r="F24" s="74">
        <v>8299</v>
      </c>
      <c r="G24" s="74">
        <v>7917</v>
      </c>
      <c r="H24" s="39"/>
      <c r="I24" s="39"/>
      <c r="J24" s="11">
        <f>ROUND(SUM(E24:G24),2)</f>
        <v>25116</v>
      </c>
      <c r="K24" s="16">
        <v>3</v>
      </c>
      <c r="L24" s="11">
        <f>ROUND(AVERAGE(E24:I24),2)</f>
        <v>8372</v>
      </c>
      <c r="M24" s="11">
        <f>ROUND(STDEV(E24:I24),2)</f>
        <v>495.55</v>
      </c>
      <c r="N24" s="12">
        <f>M24/L24</f>
        <v>5.9191352126134737E-2</v>
      </c>
      <c r="O24" s="37">
        <f>MIN(E24:I24)</f>
        <v>7917</v>
      </c>
      <c r="P24" s="37">
        <f>ROUND(O24*D24,2)</f>
        <v>7917</v>
      </c>
      <c r="Q24" s="15"/>
      <c r="R24" s="15"/>
      <c r="S24" s="15"/>
    </row>
    <row r="25" spans="1:20" ht="30" customHeight="1" x14ac:dyDescent="0.25">
      <c r="A25" s="50">
        <v>2</v>
      </c>
      <c r="B25" s="44" t="s">
        <v>42</v>
      </c>
      <c r="C25" s="45" t="s">
        <v>32</v>
      </c>
      <c r="D25" s="76">
        <v>1</v>
      </c>
      <c r="E25" s="74">
        <v>5854</v>
      </c>
      <c r="F25" s="74">
        <v>6050</v>
      </c>
      <c r="G25" s="74">
        <v>7237</v>
      </c>
      <c r="H25" s="39"/>
      <c r="I25" s="39"/>
      <c r="J25" s="11">
        <f t="shared" ref="J25:J29" si="0">ROUND(SUM(E25:G25),2)</f>
        <v>19141</v>
      </c>
      <c r="K25" s="16">
        <v>3</v>
      </c>
      <c r="L25" s="11">
        <f t="shared" ref="L25:L29" si="1">ROUND(AVERAGE(E25:I25),2)</f>
        <v>6380.33</v>
      </c>
      <c r="M25" s="11">
        <f t="shared" ref="M25:M29" si="2">ROUND(STDEV(E25:I25),2)</f>
        <v>748.34</v>
      </c>
      <c r="N25" s="12">
        <f t="shared" ref="N25:N29" si="3">M25/L25</f>
        <v>0.1172886041944539</v>
      </c>
      <c r="O25" s="37">
        <f t="shared" ref="O25:O29" si="4">MIN(E25:I25)</f>
        <v>5854</v>
      </c>
      <c r="P25" s="37">
        <f t="shared" ref="P25:P30" si="5">ROUND(O25*D25,2)</f>
        <v>5854</v>
      </c>
      <c r="Q25" s="15"/>
      <c r="R25" s="15"/>
      <c r="S25" s="15"/>
    </row>
    <row r="26" spans="1:20" ht="30" customHeight="1" x14ac:dyDescent="0.25">
      <c r="A26" s="50">
        <v>3</v>
      </c>
      <c r="B26" s="75" t="s">
        <v>43</v>
      </c>
      <c r="C26" s="45" t="s">
        <v>32</v>
      </c>
      <c r="D26" s="76">
        <v>1</v>
      </c>
      <c r="E26" s="74">
        <v>2890</v>
      </c>
      <c r="F26" s="74">
        <v>2999</v>
      </c>
      <c r="G26" s="74">
        <v>3038</v>
      </c>
      <c r="H26" s="39"/>
      <c r="I26" s="39"/>
      <c r="J26" s="11">
        <f t="shared" si="0"/>
        <v>8927</v>
      </c>
      <c r="K26" s="16">
        <v>3</v>
      </c>
      <c r="L26" s="11">
        <f t="shared" si="1"/>
        <v>2975.67</v>
      </c>
      <c r="M26" s="11">
        <f t="shared" si="2"/>
        <v>76.709999999999994</v>
      </c>
      <c r="N26" s="12">
        <f t="shared" si="3"/>
        <v>2.5779068243454412E-2</v>
      </c>
      <c r="O26" s="37">
        <f t="shared" si="4"/>
        <v>2890</v>
      </c>
      <c r="P26" s="37">
        <f t="shared" si="5"/>
        <v>2890</v>
      </c>
      <c r="Q26" s="15"/>
      <c r="R26" s="15"/>
      <c r="S26" s="15"/>
    </row>
    <row r="27" spans="1:20" ht="30" customHeight="1" x14ac:dyDescent="0.25">
      <c r="A27" s="50">
        <v>4</v>
      </c>
      <c r="B27" s="75" t="s">
        <v>44</v>
      </c>
      <c r="C27" s="45"/>
      <c r="D27" s="45">
        <v>1</v>
      </c>
      <c r="E27" s="74">
        <v>2370</v>
      </c>
      <c r="F27" s="74">
        <v>2879</v>
      </c>
      <c r="G27" s="74">
        <v>3299</v>
      </c>
      <c r="H27" s="39"/>
      <c r="I27" s="39"/>
      <c r="J27" s="11">
        <f t="shared" ref="J27:J29" si="6">ROUND(SUM(E27:G27),2)</f>
        <v>8548</v>
      </c>
      <c r="K27" s="16">
        <v>3</v>
      </c>
      <c r="L27" s="11">
        <f t="shared" ref="L27:L29" si="7">ROUND(AVERAGE(E27:I27),2)</f>
        <v>2849.33</v>
      </c>
      <c r="M27" s="11">
        <f t="shared" ref="M27:M29" si="8">ROUND(STDEV(E27:I27),2)</f>
        <v>465.21</v>
      </c>
      <c r="N27" s="12">
        <f t="shared" ref="N27:N29" si="9">M27/L27</f>
        <v>0.16326996171029681</v>
      </c>
      <c r="O27" s="37">
        <f t="shared" ref="O27:O29" si="10">MIN(E27:I27)</f>
        <v>2370</v>
      </c>
      <c r="P27" s="37">
        <f t="shared" si="5"/>
        <v>2370</v>
      </c>
      <c r="Q27" s="15"/>
      <c r="R27" s="15"/>
      <c r="S27" s="15"/>
    </row>
    <row r="28" spans="1:20" ht="30" customHeight="1" x14ac:dyDescent="0.25">
      <c r="A28" s="50">
        <v>5</v>
      </c>
      <c r="B28" s="75" t="s">
        <v>45</v>
      </c>
      <c r="C28" s="45"/>
      <c r="D28" s="45">
        <v>1</v>
      </c>
      <c r="E28" s="74">
        <v>1770</v>
      </c>
      <c r="F28" s="74">
        <v>1919</v>
      </c>
      <c r="G28" s="74">
        <v>2099</v>
      </c>
      <c r="H28" s="39"/>
      <c r="I28" s="39"/>
      <c r="J28" s="11">
        <f t="shared" si="6"/>
        <v>5788</v>
      </c>
      <c r="K28" s="16">
        <v>3</v>
      </c>
      <c r="L28" s="11">
        <f t="shared" si="7"/>
        <v>1929.33</v>
      </c>
      <c r="M28" s="11">
        <f t="shared" si="8"/>
        <v>164.74</v>
      </c>
      <c r="N28" s="12">
        <f t="shared" si="9"/>
        <v>8.5387155126391029E-2</v>
      </c>
      <c r="O28" s="37">
        <f t="shared" si="10"/>
        <v>1770</v>
      </c>
      <c r="P28" s="37">
        <f t="shared" si="5"/>
        <v>1770</v>
      </c>
      <c r="Q28" s="15"/>
      <c r="R28" s="15"/>
      <c r="S28" s="15"/>
    </row>
    <row r="29" spans="1:20" ht="30" customHeight="1" x14ac:dyDescent="0.25">
      <c r="A29" s="50">
        <v>6</v>
      </c>
      <c r="B29" s="75" t="s">
        <v>46</v>
      </c>
      <c r="C29" s="47" t="s">
        <v>33</v>
      </c>
      <c r="D29" s="45">
        <v>1</v>
      </c>
      <c r="E29" s="74">
        <v>1199</v>
      </c>
      <c r="F29" s="74">
        <v>1290</v>
      </c>
      <c r="G29" s="74">
        <v>1388</v>
      </c>
      <c r="H29" s="39"/>
      <c r="I29" s="39"/>
      <c r="J29" s="11">
        <f t="shared" si="6"/>
        <v>3877</v>
      </c>
      <c r="K29" s="16">
        <v>3</v>
      </c>
      <c r="L29" s="11">
        <f t="shared" si="7"/>
        <v>1292.33</v>
      </c>
      <c r="M29" s="11">
        <f t="shared" si="8"/>
        <v>94.52</v>
      </c>
      <c r="N29" s="12">
        <f t="shared" si="9"/>
        <v>7.3139213668335493E-2</v>
      </c>
      <c r="O29" s="37">
        <f t="shared" si="10"/>
        <v>1199</v>
      </c>
      <c r="P29" s="37">
        <f t="shared" si="5"/>
        <v>1199</v>
      </c>
      <c r="Q29" s="15"/>
      <c r="R29" s="15"/>
      <c r="S29" s="15"/>
    </row>
    <row r="30" spans="1:20" ht="30" customHeight="1" x14ac:dyDescent="0.25">
      <c r="A30" s="50"/>
      <c r="B30" s="44" t="s">
        <v>34</v>
      </c>
      <c r="C30" s="45"/>
      <c r="D30" s="45"/>
      <c r="E30" s="70"/>
      <c r="F30" s="38"/>
      <c r="G30" s="38"/>
      <c r="H30" s="38"/>
      <c r="I30" s="38"/>
      <c r="J30" s="11"/>
      <c r="K30" s="16"/>
      <c r="L30" s="11"/>
      <c r="M30" s="11"/>
      <c r="N30" s="12"/>
      <c r="O30" s="37"/>
      <c r="P30" s="37"/>
      <c r="Q30" s="15"/>
      <c r="R30" s="15"/>
      <c r="S30" s="15"/>
    </row>
    <row r="31" spans="1:20" ht="30.75" customHeight="1" x14ac:dyDescent="0.25">
      <c r="A31" s="69" t="s">
        <v>20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46">
        <f>SUM(P24:P30)</f>
        <v>22000</v>
      </c>
      <c r="Q31" s="17"/>
      <c r="R31" s="18"/>
      <c r="S31" s="18"/>
      <c r="T31" s="18"/>
    </row>
    <row r="32" spans="1:20" ht="25.5" customHeight="1" x14ac:dyDescent="0.25">
      <c r="A32" s="2" t="s">
        <v>14</v>
      </c>
      <c r="B32" s="2"/>
      <c r="C32" s="2"/>
      <c r="D32" s="2"/>
      <c r="E32" s="2"/>
      <c r="F32" s="2"/>
      <c r="G32" s="71"/>
      <c r="H32" s="2"/>
      <c r="I32" s="2"/>
      <c r="J32" s="2"/>
      <c r="K32" s="2"/>
      <c r="L32" s="3"/>
      <c r="M32" s="2"/>
      <c r="N32" s="2"/>
      <c r="O32" s="2"/>
      <c r="P32" s="33"/>
      <c r="Q32" s="18"/>
    </row>
    <row r="33" spans="1:17" hidden="1" x14ac:dyDescent="0.25">
      <c r="G33" s="72"/>
      <c r="M33" s="6" t="s">
        <v>10</v>
      </c>
      <c r="N33" s="7">
        <v>1.0397000000000001</v>
      </c>
      <c r="O33" s="7"/>
      <c r="P33" s="5"/>
      <c r="Q33" s="18"/>
    </row>
    <row r="34" spans="1:17" ht="24.75" customHeight="1" x14ac:dyDescent="0.25">
      <c r="A34" s="65" t="s">
        <v>24</v>
      </c>
      <c r="B34" s="65"/>
      <c r="C34" s="65"/>
      <c r="D34" s="65"/>
      <c r="E34" s="65"/>
      <c r="F34" s="25"/>
      <c r="G34" s="73"/>
      <c r="H34" s="35"/>
      <c r="I34" s="35"/>
      <c r="J34" s="26"/>
      <c r="K34" s="26"/>
      <c r="L34" s="26"/>
      <c r="M34" s="26"/>
      <c r="N34" s="67" t="s">
        <v>25</v>
      </c>
      <c r="O34" s="67"/>
      <c r="P34" s="67"/>
      <c r="Q34" s="18"/>
    </row>
    <row r="35" spans="1:17" s="8" customFormat="1" ht="21.75" customHeight="1" x14ac:dyDescent="0.25">
      <c r="A35" s="23"/>
      <c r="B35" s="23"/>
      <c r="C35" s="23"/>
      <c r="D35" s="23"/>
      <c r="E35" s="23"/>
      <c r="F35" s="23"/>
      <c r="G35" s="73"/>
      <c r="H35" s="23"/>
      <c r="I35" s="23"/>
      <c r="J35" s="23"/>
      <c r="K35" s="27"/>
      <c r="L35" s="23"/>
      <c r="M35" s="23"/>
      <c r="N35" s="23"/>
      <c r="O35" s="23"/>
      <c r="P35" s="23"/>
      <c r="Q35" s="19"/>
    </row>
    <row r="36" spans="1:17" s="8" customFormat="1" ht="30" customHeight="1" x14ac:dyDescent="0.25">
      <c r="A36" s="66"/>
      <c r="B36" s="66"/>
      <c r="C36" s="66"/>
      <c r="D36" s="66"/>
      <c r="E36" s="66"/>
      <c r="F36" s="31"/>
      <c r="G36" s="73"/>
      <c r="H36" s="36"/>
      <c r="I36" s="36"/>
      <c r="J36" s="32"/>
      <c r="K36" s="32"/>
      <c r="L36" s="32"/>
      <c r="M36" s="32"/>
      <c r="N36" s="67"/>
      <c r="O36" s="67"/>
      <c r="P36" s="67"/>
      <c r="Q36" s="19"/>
    </row>
    <row r="37" spans="1:17" s="8" customFormat="1" ht="37.5" customHeight="1" x14ac:dyDescent="0.3">
      <c r="E37" s="20"/>
      <c r="F37" s="22"/>
      <c r="G37" s="22"/>
      <c r="H37" s="22"/>
      <c r="I37" s="22"/>
      <c r="J37" s="29"/>
      <c r="K37" s="21"/>
      <c r="L37" s="9"/>
      <c r="Q37" s="19"/>
    </row>
    <row r="38" spans="1:17" x14ac:dyDescent="0.25">
      <c r="E38" s="10"/>
      <c r="F38" s="10"/>
      <c r="G38" s="10"/>
      <c r="H38" s="10"/>
      <c r="I38" s="10"/>
      <c r="J38" s="10"/>
      <c r="K38" s="10"/>
      <c r="L38" s="10"/>
      <c r="Q38" s="18"/>
    </row>
  </sheetData>
  <mergeCells count="22">
    <mergeCell ref="A34:E34"/>
    <mergeCell ref="A36:E36"/>
    <mergeCell ref="N36:P36"/>
    <mergeCell ref="O21:O22"/>
    <mergeCell ref="A31:O31"/>
    <mergeCell ref="N34:P34"/>
    <mergeCell ref="A11:P11"/>
    <mergeCell ref="A12:P12"/>
    <mergeCell ref="A13:P13"/>
    <mergeCell ref="A14:P14"/>
    <mergeCell ref="A17:P17"/>
    <mergeCell ref="A15:P15"/>
    <mergeCell ref="A18:P18"/>
    <mergeCell ref="A19:P19"/>
    <mergeCell ref="L21:N21"/>
    <mergeCell ref="B21:B22"/>
    <mergeCell ref="A21:A22"/>
    <mergeCell ref="P21:P22"/>
    <mergeCell ref="C21:C22"/>
    <mergeCell ref="D21:D22"/>
    <mergeCell ref="E21:J21"/>
    <mergeCell ref="K21:K22"/>
  </mergeCells>
  <printOptions horizontalCentered="1"/>
  <pageMargins left="0.39370078740157483" right="0.39370078740157483" top="0.59055118110236227" bottom="0.59055118110236227" header="0" footer="0"/>
  <pageSetup paperSize="9" scale="65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мешки</vt:lpstr>
      <vt:lpstr>'Расчет мешки'!Область_печати</vt:lpstr>
    </vt:vector>
  </TitlesOfParts>
  <Company>СПб ГКУ "ЦБ администрации Пушкинского района СПб"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2023-03-02T15:06:28Z</cp:lastPrinted>
  <dcterms:created xsi:type="dcterms:W3CDTF">2019-07-01T07:28:55Z</dcterms:created>
  <dcterms:modified xsi:type="dcterms:W3CDTF">2023-12-08T09:57:27Z</dcterms:modified>
</cp:coreProperties>
</file>