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J5" i="1" l="1"/>
  <c r="M5" i="1" l="1"/>
  <c r="N5" i="1" s="1"/>
  <c r="O5" i="1" s="1"/>
  <c r="P5" i="1" s="1"/>
  <c r="K5" i="1"/>
  <c r="L5" i="1" s="1"/>
</calcChain>
</file>

<file path=xl/sharedStrings.xml><?xml version="1.0" encoding="utf-8"?>
<sst xmlns="http://schemas.openxmlformats.org/spreadsheetml/2006/main" count="29" uniqueCount="28">
  <si>
    <t xml:space="preserve">Расчет начальной (максимальной) цены контракта, цены контракта, заключаемого с единственным поставщиком (подрядчиком, исполнителем) (Н(М)ЦК, ЦКЕП)
</t>
  </si>
  <si>
    <t>№</t>
  </si>
  <si>
    <t>Наименование предмета контракта</t>
  </si>
  <si>
    <t>Ед. изм</t>
  </si>
  <si>
    <t>Кол-во</t>
  </si>
  <si>
    <t>Коммерческие предложения (руб./ед.изм.)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</si>
  <si>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</si>
  <si>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</si>
  <si>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</si>
  <si>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</si>
  <si>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</si>
  <si>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</si>
  <si>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</si>
  <si>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</t>
    </r>
    <r>
      <rPr>
        <b/>
        <i/>
        <sz val="8"/>
        <color indexed="8"/>
        <rFont val="Times New Roman"/>
        <family val="1"/>
        <charset val="204"/>
      </rPr>
      <t>не должен превышать 33%</t>
    </r>
    <r>
      <rPr>
        <i/>
        <sz val="8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</si>
  <si>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8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</si>
  <si>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</si>
  <si>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</si>
  <si>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</si>
  <si>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</si>
  <si>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№1</t>
  </si>
  <si>
    <t>№2</t>
  </si>
  <si>
    <t>№3</t>
  </si>
  <si>
    <t>Санкт-Петербургское государственное бюджетное учреждение культуры " Кукольный театр сказки   "</t>
  </si>
  <si>
    <t>Руковоитель контрактной службы</t>
  </si>
  <si>
    <t>Городецкий А.Е.</t>
  </si>
  <si>
    <t>Услуги покраске декораций</t>
  </si>
  <si>
    <t>Выбрана минимальная цена  для электронного магазина  20000,00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</si>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</sst>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2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wrapText="1"/>
      <protection locked="0"/>
    </xf>
    <xf numFmtId="165" fontId="9" fillId="0" borderId="0" xfId="0" applyNumberFormat="1" applyFont="1" applyFill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Border="1" applyAlignment="1">
      <alignment horizontal="center"/>
    </xf>
    <xf numFmtId="0" fontId="9" fillId="0" borderId="0" xfId="0" applyFont="1" applyBorder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2" fontId="1" fillId="0" borderId="0" xfId="0" applyNumberFormat="1" applyFont="1"/>
    <xf numFmtId="0" fontId="9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9" fillId="0" borderId="0" xfId="0" applyFont="1" applyBorder="1" applyAlignment="1" applyProtection="1">
      <alignment horizontal="left" vertical="top" wrapText="1"/>
      <protection locked="0"/>
    </xf>
    <xf numFmtId="0" fontId="12" fillId="0" borderId="0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wrapText="1"/>
      <protection locked="0"/>
    </xf>
    <xf numFmtId="0" fontId="0" fillId="0" borderId="0" xfId="0" applyAlignment="1"/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3</xdr:row>
      <xdr:rowOff>952500</xdr:rowOff>
    </xdr:from>
    <xdr:to>
      <xdr:col>12</xdr:col>
      <xdr:colOff>0</xdr:colOff>
      <xdr:row>3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80070" y="2385060"/>
          <a:ext cx="887730" cy="3524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923925</xdr:rowOff>
    </xdr:from>
    <xdr:to>
      <xdr:col>10</xdr:col>
      <xdr:colOff>1019175</xdr:colOff>
      <xdr:row>3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35190" y="2356485"/>
          <a:ext cx="923925" cy="43815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12</xdr:col>
      <xdr:colOff>19050</xdr:colOff>
      <xdr:row>3</xdr:row>
      <xdr:rowOff>1600200</xdr:rowOff>
    </xdr:from>
    <xdr:to>
      <xdr:col>12</xdr:col>
      <xdr:colOff>1504950</xdr:colOff>
      <xdr:row>3</xdr:row>
      <xdr:rowOff>1962150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86850" y="3032760"/>
          <a:ext cx="1394460" cy="36195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12</xdr:col>
      <xdr:colOff>266700</xdr:colOff>
      <xdr:row>3</xdr:row>
      <xdr:rowOff>1400175</xdr:rowOff>
    </xdr:from>
    <xdr:to>
      <xdr:col>12</xdr:col>
      <xdr:colOff>419100</xdr:colOff>
      <xdr:row>3</xdr:row>
      <xdr:rowOff>1628775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334500" y="2832735"/>
          <a:ext cx="152400" cy="2286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C3" sqref="C3:C5"/>
    </sheetView>
  </sheetViews>
  <sheetFormatPr defaultColWidth="9.109375" defaultRowHeight="13.2" x14ac:dyDescent="0.25"/>
  <cols>
    <col min="1" max="1" width="3.109375" style="31" customWidth="1"/>
    <col min="2" max="2" width="14.33203125" style="1" customWidth="1"/>
    <col min="3" max="3" width="18.88671875" style="1" customWidth="1"/>
    <col min="4" max="4" width="5.88671875" style="1" customWidth="1"/>
    <col min="5" max="5" width="10.21875" style="1" customWidth="1"/>
    <col min="6" max="6" width="10.88671875" style="1" customWidth="1"/>
    <col min="7" max="7" width="11" style="1" customWidth="1"/>
    <col min="8" max="8" width="12" style="1" customWidth="1"/>
    <col min="9" max="9" width="10.88671875" style="1" hidden="1" customWidth="1"/>
    <col min="10" max="10" width="9.109375" style="1" hidden="1" customWidth="1"/>
    <col min="11" max="11" width="11.33203125" style="1" bestFit="1" customWidth="1"/>
    <col min="12" max="12" width="13.77734375" style="1" customWidth="1"/>
    <col min="13" max="13" width="15" style="1" customWidth="1"/>
    <col min="14" max="14" width="13.6640625" style="1" customWidth="1"/>
    <col min="15" max="15" width="12.109375" style="1" customWidth="1"/>
    <col min="16" max="16" width="9.44140625" style="1" bestFit="1" customWidth="1"/>
    <col min="17" max="17" width="11.109375" style="1" customWidth="1"/>
    <col min="18" max="16384" width="9.109375" style="1"/>
  </cols>
  <sheetData>
    <row r="1" spans="1:17" ht="15.6" x14ac:dyDescent="0.25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21.6" customHeight="1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13.2" customHeight="1" x14ac:dyDescent="0.25">
      <c r="A3" s="36" t="s">
        <v>1</v>
      </c>
      <c r="B3" s="36" t="s">
        <v>2</v>
      </c>
      <c r="C3" s="36" t="s">
        <v>3</v>
      </c>
      <c r="D3" s="36" t="s">
        <v>4</v>
      </c>
      <c r="E3" s="37" t="s">
        <v>5</v>
      </c>
      <c r="F3" s="37"/>
      <c r="G3" s="37"/>
      <c r="H3" s="37" t="s">
        <v>6</v>
      </c>
      <c r="I3" s="37"/>
      <c r="J3" s="38" t="s">
        <v>7</v>
      </c>
      <c r="K3" s="38"/>
      <c r="L3" s="38"/>
      <c r="M3" s="39" t="s">
        <v>8</v>
      </c>
      <c r="N3" s="39"/>
      <c r="O3" s="39"/>
      <c r="P3" s="39"/>
    </row>
    <row r="4" spans="1:17" ht="122.4" x14ac:dyDescent="0.25">
      <c r="A4" s="36"/>
      <c r="B4" s="36"/>
      <c r="C4" s="36"/>
      <c r="D4" s="36"/>
      <c r="E4" s="2" t="s">
        <v>19</v>
      </c>
      <c r="F4" s="2" t="s">
        <v>20</v>
      </c>
      <c r="G4" s="2" t="s">
        <v>21</v>
      </c>
      <c r="H4" s="3" t="s">
        <v>9</v>
      </c>
      <c r="I4" s="3" t="s">
        <v>10</v>
      </c>
      <c r="J4" s="4" t="s">
        <v>11</v>
      </c>
      <c r="K4" s="4" t="s">
        <v>12</v>
      </c>
      <c r="L4" s="5" t="s">
        <v>13</v>
      </c>
      <c r="M4" s="4" t="s">
        <v>14</v>
      </c>
      <c r="N4" s="4" t="s">
        <v>15</v>
      </c>
      <c r="O4" s="4" t="s">
        <v>16</v>
      </c>
      <c r="P4" s="4" t="s">
        <v>17</v>
      </c>
    </row>
    <row r="5" spans="1:17" s="16" customFormat="1" ht="39.6" x14ac:dyDescent="0.3">
      <c r="A5" s="6">
        <v>1</v>
      </c>
      <c r="B5" s="7" t="s">
        <v>25</v>
      </c>
      <c r="C5" s="8" t="s">
        <v>27</v>
      </c>
      <c r="D5" s="8">
        <v>1</v>
      </c>
      <c r="E5" s="9">
        <v>20000</v>
      </c>
      <c r="F5" s="9">
        <v>25000</v>
      </c>
      <c r="G5" s="9">
        <v>30000</v>
      </c>
      <c r="H5" s="10" t="s">
        <v>18</v>
      </c>
      <c r="I5" s="10" t="s">
        <v>18</v>
      </c>
      <c r="J5" s="11">
        <f>(E5+F5+G5)/3</f>
        <v>25000</v>
      </c>
      <c r="K5" s="12">
        <f>SQRT(((E5-J5)*(E5-J5)+(F5-J5)*(F5-J5)+(G5-J5)*(G5-J5))/2)</f>
        <v>5000</v>
      </c>
      <c r="L5" s="13">
        <f>K5/J5*100</f>
        <v>20</v>
      </c>
      <c r="M5" s="14">
        <f>D5/3 *(E5+F5+G5)</f>
        <v>25000</v>
      </c>
      <c r="N5" s="15">
        <f>M5/D5</f>
        <v>25000</v>
      </c>
      <c r="O5" s="14">
        <f>ROUNDDOWN(N5,2)</f>
        <v>25000</v>
      </c>
      <c r="P5" s="14">
        <f>O5*D5</f>
        <v>25000</v>
      </c>
    </row>
    <row r="6" spans="1:17" s="19" customFormat="1" ht="15.6" x14ac:dyDescent="0.3">
      <c r="A6" s="45"/>
      <c r="B6" s="45"/>
      <c r="C6" s="45"/>
      <c r="D6" s="45"/>
      <c r="E6" s="45"/>
      <c r="F6" s="45"/>
      <c r="G6" s="45"/>
      <c r="H6" s="45"/>
      <c r="I6" s="45"/>
      <c r="J6" s="45"/>
      <c r="K6" s="17"/>
      <c r="L6" s="18"/>
      <c r="M6" s="18"/>
      <c r="N6" s="18"/>
      <c r="O6" s="18"/>
      <c r="P6" s="18"/>
      <c r="Q6" s="17"/>
    </row>
    <row r="7" spans="1:17" ht="13.8" x14ac:dyDescent="0.3">
      <c r="A7" s="46" t="s">
        <v>26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</row>
    <row r="8" spans="1:17" ht="15.6" x14ac:dyDescent="0.3">
      <c r="A8" s="40"/>
      <c r="B8" s="40"/>
      <c r="C8" s="40"/>
      <c r="D8" s="20"/>
      <c r="E8" s="20"/>
      <c r="F8" s="20"/>
      <c r="G8" s="20"/>
      <c r="H8" s="32"/>
      <c r="I8" s="20"/>
    </row>
    <row r="10" spans="1:17" s="27" customFormat="1" ht="15.6" x14ac:dyDescent="0.3">
      <c r="A10" s="21"/>
      <c r="B10" s="22"/>
      <c r="C10" s="22"/>
      <c r="D10" s="22"/>
      <c r="E10" s="20"/>
      <c r="F10" s="23"/>
      <c r="G10" s="24"/>
      <c r="H10" s="25"/>
      <c r="I10" s="26"/>
    </row>
    <row r="11" spans="1:17" s="27" customFormat="1" ht="15.6" x14ac:dyDescent="0.3">
      <c r="A11" s="21"/>
      <c r="B11" s="22"/>
      <c r="C11" s="22"/>
      <c r="D11" s="22"/>
      <c r="E11" s="20"/>
      <c r="F11" s="23"/>
      <c r="G11" s="24"/>
      <c r="H11" s="25"/>
      <c r="I11" s="28"/>
    </row>
    <row r="12" spans="1:17" ht="15.6" x14ac:dyDescent="0.3">
      <c r="A12" s="40"/>
      <c r="B12" s="40"/>
      <c r="C12" s="40"/>
      <c r="D12" s="20"/>
      <c r="E12" s="20"/>
      <c r="F12" s="20"/>
      <c r="G12" s="20"/>
      <c r="H12" s="29"/>
      <c r="I12" s="30"/>
    </row>
    <row r="13" spans="1:17" s="27" customFormat="1" ht="31.2" x14ac:dyDescent="0.3">
      <c r="A13" s="41" t="s">
        <v>23</v>
      </c>
      <c r="B13" s="42"/>
      <c r="C13" s="41"/>
      <c r="D13" s="41"/>
      <c r="E13" s="20"/>
      <c r="F13" s="43"/>
      <c r="G13" s="44"/>
      <c r="M13" s="33" t="s">
        <v>24</v>
      </c>
      <c r="N13" s="33"/>
    </row>
    <row r="14" spans="1:17" x14ac:dyDescent="0.25">
      <c r="H14" s="30"/>
      <c r="I14" s="30"/>
    </row>
    <row r="15" spans="1:17" x14ac:dyDescent="0.25">
      <c r="H15" s="30"/>
      <c r="I15" s="28"/>
    </row>
  </sheetData>
  <mergeCells count="16">
    <mergeCell ref="A8:C8"/>
    <mergeCell ref="A12:C12"/>
    <mergeCell ref="A13:D13"/>
    <mergeCell ref="F13:G13"/>
    <mergeCell ref="A6:J6"/>
    <mergeCell ref="A7:Q7"/>
    <mergeCell ref="A1:Q1"/>
    <mergeCell ref="A2:Q2"/>
    <mergeCell ref="A3:A4"/>
    <mergeCell ref="B3:B4"/>
    <mergeCell ref="C3:C4"/>
    <mergeCell ref="D3:D4"/>
    <mergeCell ref="E3:G3"/>
    <mergeCell ref="H3:I3"/>
    <mergeCell ref="J3:L3"/>
    <mergeCell ref="M3:P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2023-12-15T11:08:29Z</dcterms:modified>
</cp:coreProperties>
</file>