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UserData\Desktop\Передвижка 310\Лестницы\Вилена- лестницы\"/>
    </mc:Choice>
  </mc:AlternateContent>
  <xr:revisionPtr revIDLastSave="0" documentId="8_{2D248569-5B9D-41A1-8F7A-5EC885D60752}" xr6:coauthVersionLast="36" xr6:coauthVersionMax="36" xr10:uidLastSave="{00000000-0000-0000-0000-000000000000}"/>
  <bookViews>
    <workbookView xWindow="120" yWindow="45" windowWidth="20115" windowHeight="6975" xr2:uid="{00000000-000D-0000-FFFF-FFFF00000000}"/>
  </bookViews>
  <sheets>
    <sheet name="3предлож" sheetId="3" r:id="rId1"/>
    <sheet name="Лист1" sheetId="4" r:id="rId2"/>
  </sheets>
  <calcPr calcId="191029" refMode="R1C1" fullPrecision="0"/>
</workbook>
</file>

<file path=xl/calcChain.xml><?xml version="1.0" encoding="utf-8"?>
<calcChain xmlns="http://schemas.openxmlformats.org/spreadsheetml/2006/main">
  <c r="I6" i="3" l="1"/>
  <c r="K6" i="3" s="1"/>
  <c r="I5" i="3"/>
  <c r="K5" i="3" s="1"/>
  <c r="H6" i="3" l="1"/>
  <c r="J6" i="3" l="1"/>
  <c r="B1" i="4"/>
  <c r="A4" i="4"/>
  <c r="B4" i="4"/>
  <c r="C4" i="4"/>
  <c r="D4" i="4"/>
  <c r="E4" i="4"/>
  <c r="A5" i="4"/>
  <c r="B5" i="4"/>
  <c r="C5" i="4"/>
  <c r="D5" i="4"/>
  <c r="E5" i="4"/>
  <c r="A6" i="4"/>
  <c r="B6" i="4"/>
  <c r="C6" i="4"/>
  <c r="D6" i="4"/>
  <c r="E6" i="4"/>
  <c r="F4" i="4" l="1"/>
  <c r="F6" i="4"/>
  <c r="F5" i="4"/>
  <c r="H5" i="3"/>
  <c r="F7" i="4" l="1"/>
  <c r="J5" i="3"/>
  <c r="K7" i="3" l="1"/>
</calcChain>
</file>

<file path=xl/sharedStrings.xml><?xml version="1.0" encoding="utf-8"?>
<sst xmlns="http://schemas.openxmlformats.org/spreadsheetml/2006/main" count="29" uniqueCount="20">
  <si>
    <t>№</t>
  </si>
  <si>
    <t>Товары (работы, услуги)</t>
  </si>
  <si>
    <t>Ед. измр</t>
  </si>
  <si>
    <t>Кол-во</t>
  </si>
  <si>
    <t>цена с НДС за 1 ед</t>
  </si>
  <si>
    <t>среднее квадратичное отклонение</t>
  </si>
  <si>
    <t>средняя арифмитическая величина цены единицы товара</t>
  </si>
  <si>
    <t>коэффициент вариативности %</t>
  </si>
  <si>
    <t>расчет начальной максимальной цены контракта по одной позиции товара</t>
  </si>
  <si>
    <t>Наименование поставщиков давших коммерческое предложение</t>
  </si>
  <si>
    <t>Поставщик № 1</t>
  </si>
  <si>
    <t>Поставщик № 2</t>
  </si>
  <si>
    <t>Поставщик № 3</t>
  </si>
  <si>
    <t>исполнитель Бей-Биенко Ю.Б.</t>
  </si>
  <si>
    <t>Руководитель Контрактной службы                                   Вахонева В. М.</t>
  </si>
  <si>
    <t>Сумма</t>
  </si>
  <si>
    <t>ИТОГО:</t>
  </si>
  <si>
    <t>Лестница навесная для 3-ярусной кровати (тип 3)</t>
  </si>
  <si>
    <t>шт</t>
  </si>
  <si>
    <t>Расчет начальной максимальной цены контракта на  закупку лестниц для кроватей в 2023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</si>
</sst>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4" xfId="0" applyBorder="1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7" xfId="0" applyNumberFormat="1" applyFont="1" applyBorder="1" applyAlignment="1">
      <alignment vertical="center"/>
    </xf>
    <xf numFmtId="0" fontId="5" fillId="0" borderId="7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horizontal="center" wrapText="1"/>
    </xf>
    <xf numFmtId="4" fontId="4" fillId="0" borderId="11" xfId="0" applyNumberFormat="1" applyFont="1" applyBorder="1" applyAlignment="1">
      <alignment horizontal="center"/>
    </xf>
    <xf numFmtId="0" fontId="7" fillId="0" borderId="12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 wrapText="1"/>
    </xf>
    <xf numFmtId="2" fontId="7" fillId="0" borderId="13" xfId="0" applyNumberFormat="1" applyFont="1" applyBorder="1" applyAlignment="1">
      <alignment horizontal="center" wrapText="1"/>
    </xf>
    <xf numFmtId="4" fontId="4" fillId="0" borderId="17" xfId="0" applyNumberFormat="1" applyFont="1" applyBorder="1"/>
    <xf numFmtId="0" fontId="8" fillId="0" borderId="0" xfId="0" applyFont="1"/>
    <xf numFmtId="0" fontId="8" fillId="0" borderId="0" xfId="0" applyFont="1" applyBorder="1"/>
    <xf numFmtId="0" fontId="9" fillId="0" borderId="18" xfId="0" applyNumberFormat="1" applyFont="1" applyBorder="1" applyAlignment="1">
      <alignment vertical="center"/>
    </xf>
    <xf numFmtId="0" fontId="9" fillId="0" borderId="18" xfId="0" applyNumberFormat="1" applyFont="1" applyBorder="1" applyAlignment="1">
      <alignment vertical="center" wrapText="1"/>
    </xf>
    <xf numFmtId="4" fontId="0" fillId="0" borderId="5" xfId="0" applyNumberFormat="1" applyBorder="1"/>
    <xf numFmtId="4" fontId="9" fillId="0" borderId="18" xfId="0" applyNumberFormat="1" applyFont="1" applyBorder="1" applyAlignment="1">
      <alignment vertical="center" wrapText="1"/>
    </xf>
    <xf numFmtId="4" fontId="10" fillId="0" borderId="2" xfId="0" applyNumberFormat="1" applyFont="1" applyBorder="1"/>
    <xf numFmtId="4" fontId="0" fillId="0" borderId="0" xfId="0" applyNumberFormat="1"/>
    <xf numFmtId="0" fontId="3" fillId="0" borderId="19" xfId="0" applyNumberFormat="1" applyFont="1" applyBorder="1" applyAlignment="1">
      <alignment vertical="center"/>
    </xf>
    <xf numFmtId="0" fontId="4" fillId="0" borderId="20" xfId="0" applyFont="1" applyBorder="1" applyAlignment="1">
      <alignment vertical="center" wrapText="1"/>
    </xf>
    <xf numFmtId="3" fontId="4" fillId="0" borderId="20" xfId="0" applyNumberFormat="1" applyFont="1" applyBorder="1" applyAlignment="1">
      <alignment vertical="center" wrapText="1"/>
    </xf>
    <xf numFmtId="4" fontId="8" fillId="0" borderId="20" xfId="0" applyNumberFormat="1" applyFont="1" applyBorder="1" applyAlignment="1">
      <alignment horizontal="center" vertical="center"/>
    </xf>
    <xf numFmtId="4" fontId="3" fillId="0" borderId="20" xfId="0" applyNumberFormat="1" applyFont="1" applyBorder="1" applyAlignment="1">
      <alignment vertical="center" wrapText="1"/>
    </xf>
    <xf numFmtId="0" fontId="8" fillId="0" borderId="20" xfId="0" applyNumberFormat="1" applyFont="1" applyBorder="1" applyAlignment="1">
      <alignment vertical="top" wrapText="1"/>
    </xf>
    <xf numFmtId="2" fontId="8" fillId="0" borderId="20" xfId="0" applyNumberFormat="1" applyFont="1" applyBorder="1" applyAlignment="1">
      <alignment vertical="top" wrapText="1"/>
    </xf>
    <xf numFmtId="4" fontId="8" fillId="0" borderId="21" xfId="0" applyNumberFormat="1" applyFont="1" applyBorder="1" applyAlignment="1">
      <alignment vertical="top" wrapText="1"/>
    </xf>
    <xf numFmtId="0" fontId="3" fillId="0" borderId="22" xfId="0" applyNumberFormat="1" applyFont="1" applyBorder="1" applyAlignment="1">
      <alignment vertical="center"/>
    </xf>
    <xf numFmtId="0" fontId="8" fillId="0" borderId="23" xfId="0" applyFont="1" applyBorder="1" applyAlignment="1">
      <alignment horizontal="left" vertical="top" wrapText="1"/>
    </xf>
    <xf numFmtId="0" fontId="3" fillId="0" borderId="23" xfId="0" applyNumberFormat="1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 wrapText="1"/>
    </xf>
    <xf numFmtId="4" fontId="8" fillId="0" borderId="23" xfId="0" applyNumberFormat="1" applyFont="1" applyBorder="1" applyAlignment="1">
      <alignment horizontal="center" vertical="center"/>
    </xf>
    <xf numFmtId="4" fontId="3" fillId="0" borderId="23" xfId="0" applyNumberFormat="1" applyFont="1" applyBorder="1" applyAlignment="1">
      <alignment vertical="center" wrapText="1"/>
    </xf>
    <xf numFmtId="0" fontId="8" fillId="0" borderId="23" xfId="0" applyNumberFormat="1" applyFont="1" applyBorder="1" applyAlignment="1">
      <alignment vertical="top" wrapText="1"/>
    </xf>
    <xf numFmtId="2" fontId="8" fillId="0" borderId="23" xfId="0" applyNumberFormat="1" applyFont="1" applyBorder="1" applyAlignment="1">
      <alignment vertical="top" wrapText="1"/>
    </xf>
    <xf numFmtId="4" fontId="8" fillId="0" borderId="17" xfId="0" applyNumberFormat="1" applyFon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0" fillId="0" borderId="4" xfId="0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14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="80" zoomScaleNormal="80" workbookViewId="0">
      <selection activeCell="I16" sqref="I16"/>
    </sheetView>
  </sheetViews>
  <sheetFormatPr defaultRowHeight="15" x14ac:dyDescent="0.25"/>
  <cols>
    <col min="1" max="1" width="5.5703125" customWidth="1"/>
    <col min="2" max="2" width="33.7109375" customWidth="1"/>
    <col min="4" max="4" width="6.42578125" customWidth="1"/>
    <col min="5" max="7" width="11" bestFit="1" customWidth="1"/>
    <col min="8" max="8" width="15" bestFit="1" customWidth="1"/>
    <col min="9" max="9" width="11.28515625" customWidth="1"/>
    <col min="10" max="10" width="15" bestFit="1" customWidth="1"/>
    <col min="11" max="11" width="13.28515625" style="24" customWidth="1"/>
  </cols>
  <sheetData>
    <row r="1" spans="1:11" x14ac:dyDescent="0.25">
      <c r="B1" s="42" t="s">
        <v>19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27.75" customHeight="1" thickBot="1" x14ac:dyDescent="0.3"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1" ht="30.75" thickBot="1" x14ac:dyDescent="0.3">
      <c r="A3" s="1"/>
      <c r="B3" s="44" t="s">
        <v>9</v>
      </c>
      <c r="C3" s="44"/>
      <c r="D3" s="44"/>
      <c r="E3" s="2" t="s">
        <v>10</v>
      </c>
      <c r="F3" s="2" t="s">
        <v>11</v>
      </c>
      <c r="G3" s="2" t="s">
        <v>12</v>
      </c>
      <c r="H3" s="3"/>
      <c r="I3" s="3"/>
      <c r="J3" s="3"/>
      <c r="K3" s="21"/>
    </row>
    <row r="4" spans="1:11" ht="90" thickBot="1" x14ac:dyDescent="0.3">
      <c r="A4" s="19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20" t="s">
        <v>4</v>
      </c>
      <c r="G4" s="20" t="s">
        <v>4</v>
      </c>
      <c r="H4" s="20" t="s">
        <v>5</v>
      </c>
      <c r="I4" s="20" t="s">
        <v>6</v>
      </c>
      <c r="J4" s="20" t="s">
        <v>7</v>
      </c>
      <c r="K4" s="22" t="s">
        <v>8</v>
      </c>
    </row>
    <row r="5" spans="1:11" ht="58.5" customHeight="1" x14ac:dyDescent="0.25">
      <c r="A5" s="25">
        <v>1</v>
      </c>
      <c r="B5" s="26" t="s">
        <v>17</v>
      </c>
      <c r="C5" s="26" t="s">
        <v>18</v>
      </c>
      <c r="D5" s="27">
        <v>10</v>
      </c>
      <c r="E5" s="28">
        <v>1440</v>
      </c>
      <c r="F5" s="29">
        <v>1512</v>
      </c>
      <c r="G5" s="29">
        <v>1584</v>
      </c>
      <c r="H5" s="30">
        <f t="shared" ref="H5:H6" si="0">STDEVA(E5:G5)</f>
        <v>72</v>
      </c>
      <c r="I5" s="31">
        <f>(E5+F5+G5)/3</f>
        <v>1512</v>
      </c>
      <c r="J5" s="30">
        <f t="shared" ref="J5:J6" si="1">(H5/I5)*100</f>
        <v>4.7619047619047601</v>
      </c>
      <c r="K5" s="32">
        <f>D5*I5</f>
        <v>15120</v>
      </c>
    </row>
    <row r="6" spans="1:11" ht="29.25" customHeight="1" thickBot="1" x14ac:dyDescent="0.3">
      <c r="A6" s="33">
        <v>2</v>
      </c>
      <c r="B6" s="34"/>
      <c r="C6" s="35"/>
      <c r="D6" s="36"/>
      <c r="E6" s="37"/>
      <c r="F6" s="38"/>
      <c r="G6" s="38"/>
      <c r="H6" s="39" t="e">
        <f t="shared" si="0"/>
        <v>#DIV/0!</v>
      </c>
      <c r="I6" s="40">
        <f t="shared" ref="I6" si="2">(E6+F6+G6)/3</f>
        <v>0</v>
      </c>
      <c r="J6" s="39" t="e">
        <f t="shared" si="1"/>
        <v>#DIV/0!</v>
      </c>
      <c r="K6" s="41">
        <f t="shared" ref="K6" si="3">D6*I6</f>
        <v>0</v>
      </c>
    </row>
    <row r="7" spans="1:11" ht="15.75" thickBot="1" x14ac:dyDescent="0.3">
      <c r="A7" s="17"/>
      <c r="B7" s="18"/>
      <c r="C7" s="18"/>
      <c r="D7" s="18"/>
      <c r="E7" s="18"/>
      <c r="F7" s="18"/>
      <c r="G7" s="18"/>
      <c r="H7" s="18"/>
      <c r="I7" s="18"/>
      <c r="J7" s="18"/>
      <c r="K7" s="23">
        <f>SUM(K5:K6)</f>
        <v>15120</v>
      </c>
    </row>
    <row r="8" spans="1:11" x14ac:dyDescent="0.25">
      <c r="A8" t="s">
        <v>14</v>
      </c>
    </row>
    <row r="10" spans="1:11" x14ac:dyDescent="0.25">
      <c r="A10" s="4" t="s">
        <v>13</v>
      </c>
    </row>
  </sheetData>
  <mergeCells count="2">
    <mergeCell ref="B1:K2"/>
    <mergeCell ref="B3:D3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43AE9-259D-442E-ACC5-13F589564B63}">
  <dimension ref="A1:G12"/>
  <sheetViews>
    <sheetView workbookViewId="0">
      <selection activeCell="M8" sqref="M8"/>
    </sheetView>
  </sheetViews>
  <sheetFormatPr defaultRowHeight="15" x14ac:dyDescent="0.25"/>
  <cols>
    <col min="1" max="1" width="5.42578125" customWidth="1"/>
    <col min="2" max="2" width="36.28515625" customWidth="1"/>
    <col min="3" max="3" width="7.42578125" customWidth="1"/>
    <col min="6" max="6" width="18.140625" customWidth="1"/>
  </cols>
  <sheetData>
    <row r="1" spans="1:7" ht="15.75" x14ac:dyDescent="0.25">
      <c r="A1" s="5"/>
      <c r="B1" s="45" t="str">
        <f>'3предлож'!$B$1</f>
        <v>Расчет начальной максимальной цены контракта на  закупку лестниц для кроватей в 2023 году</v>
      </c>
      <c r="C1" s="45"/>
      <c r="D1" s="45"/>
      <c r="E1" s="45"/>
      <c r="F1" s="5"/>
      <c r="G1" s="5"/>
    </row>
    <row r="2" spans="1:7" ht="26.25" customHeight="1" thickBot="1" x14ac:dyDescent="0.3">
      <c r="A2" s="5"/>
      <c r="B2" s="46"/>
      <c r="C2" s="46"/>
      <c r="D2" s="46"/>
      <c r="E2" s="46"/>
      <c r="F2" s="5"/>
      <c r="G2" s="5"/>
    </row>
    <row r="3" spans="1:7" ht="48" thickBot="1" x14ac:dyDescent="0.3">
      <c r="A3" s="6" t="s">
        <v>0</v>
      </c>
      <c r="B3" s="6" t="s">
        <v>1</v>
      </c>
      <c r="C3" s="7" t="s">
        <v>2</v>
      </c>
      <c r="D3" s="7" t="s">
        <v>3</v>
      </c>
      <c r="E3" s="7" t="s">
        <v>4</v>
      </c>
      <c r="F3" s="8" t="s">
        <v>15</v>
      </c>
      <c r="G3" s="5"/>
    </row>
    <row r="4" spans="1:7" ht="49.5" customHeight="1" x14ac:dyDescent="0.25">
      <c r="A4" s="9">
        <f>'3предлож'!A5</f>
        <v>1</v>
      </c>
      <c r="B4" s="10" t="str">
        <f>'3предлож'!B5</f>
        <v>Лестница навесная для 3-ярусной кровати (тип 3)</v>
      </c>
      <c r="C4" s="10" t="str">
        <f>'3предлож'!C5</f>
        <v>шт</v>
      </c>
      <c r="D4" s="10">
        <f>'3предлож'!D5</f>
        <v>10</v>
      </c>
      <c r="E4" s="11">
        <f>'3предлож'!E5</f>
        <v>1440</v>
      </c>
      <c r="F4" s="12">
        <f>D4*E4</f>
        <v>14400</v>
      </c>
      <c r="G4" s="5"/>
    </row>
    <row r="5" spans="1:7" ht="49.5" customHeight="1" x14ac:dyDescent="0.25">
      <c r="A5" s="9" t="e">
        <f>'3предлож'!#REF!</f>
        <v>#REF!</v>
      </c>
      <c r="B5" s="10" t="e">
        <f>'3предлож'!#REF!</f>
        <v>#REF!</v>
      </c>
      <c r="C5" s="10" t="e">
        <f>'3предлож'!#REF!</f>
        <v>#REF!</v>
      </c>
      <c r="D5" s="10" t="e">
        <f>'3предлож'!#REF!</f>
        <v>#REF!</v>
      </c>
      <c r="E5" s="11" t="e">
        <f>'3предлож'!#REF!</f>
        <v>#REF!</v>
      </c>
      <c r="F5" s="12" t="e">
        <f t="shared" ref="F5:F6" si="0">D5*E5</f>
        <v>#REF!</v>
      </c>
      <c r="G5" s="5"/>
    </row>
    <row r="6" spans="1:7" ht="59.25" customHeight="1" x14ac:dyDescent="0.25">
      <c r="A6" s="13" t="e">
        <f>'3предлож'!#REF!</f>
        <v>#REF!</v>
      </c>
      <c r="B6" s="14" t="e">
        <f>'3предлож'!#REF!</f>
        <v>#REF!</v>
      </c>
      <c r="C6" s="14" t="e">
        <f>'3предлож'!#REF!</f>
        <v>#REF!</v>
      </c>
      <c r="D6" s="14" t="e">
        <f>'3предлож'!#REF!</f>
        <v>#REF!</v>
      </c>
      <c r="E6" s="15" t="e">
        <f>'3предлож'!#REF!</f>
        <v>#REF!</v>
      </c>
      <c r="F6" s="12" t="e">
        <f t="shared" si="0"/>
        <v>#REF!</v>
      </c>
      <c r="G6" s="5"/>
    </row>
    <row r="7" spans="1:7" ht="16.5" thickBot="1" x14ac:dyDescent="0.3">
      <c r="A7" s="47" t="s">
        <v>16</v>
      </c>
      <c r="B7" s="48"/>
      <c r="C7" s="48"/>
      <c r="D7" s="48"/>
      <c r="E7" s="49"/>
      <c r="F7" s="16" t="e">
        <f>SUM(F4:F6)</f>
        <v>#REF!</v>
      </c>
      <c r="G7" s="5"/>
    </row>
    <row r="8" spans="1:7" ht="15.75" x14ac:dyDescent="0.25">
      <c r="A8" s="5"/>
      <c r="B8" s="5"/>
      <c r="C8" s="5"/>
      <c r="D8" s="5"/>
      <c r="E8" s="5"/>
      <c r="F8" s="5"/>
      <c r="G8" s="5"/>
    </row>
    <row r="9" spans="1:7" ht="15.75" x14ac:dyDescent="0.25">
      <c r="A9" s="5" t="s">
        <v>14</v>
      </c>
      <c r="B9" s="5"/>
      <c r="C9" s="5"/>
      <c r="D9" s="5"/>
      <c r="E9" s="5"/>
      <c r="F9" s="5"/>
      <c r="G9" s="5"/>
    </row>
    <row r="10" spans="1:7" ht="15.75" x14ac:dyDescent="0.25">
      <c r="A10" s="5"/>
      <c r="B10" s="5"/>
      <c r="C10" s="5"/>
      <c r="D10" s="5"/>
      <c r="E10" s="5"/>
      <c r="F10" s="5"/>
      <c r="G10" s="5"/>
    </row>
    <row r="11" spans="1:7" ht="15.75" x14ac:dyDescent="0.25">
      <c r="A11" s="4" t="s">
        <v>13</v>
      </c>
      <c r="B11" s="5"/>
      <c r="C11" s="5"/>
      <c r="D11" s="5"/>
      <c r="E11" s="5"/>
      <c r="F11" s="5"/>
      <c r="G11" s="5"/>
    </row>
    <row r="12" spans="1:7" ht="15.75" x14ac:dyDescent="0.25">
      <c r="A12" s="5"/>
      <c r="B12" s="5"/>
      <c r="C12" s="5"/>
      <c r="D12" s="5"/>
      <c r="E12" s="5"/>
      <c r="F12" s="5"/>
      <c r="G12" s="5"/>
    </row>
  </sheetData>
  <mergeCells count="2">
    <mergeCell ref="B1:E2"/>
    <mergeCell ref="A7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3предлож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Детский Сад</cp:lastModifiedBy>
  <cp:lastPrinted>2023-11-20T07:41:29Z</cp:lastPrinted>
  <dcterms:created xsi:type="dcterms:W3CDTF">2014-02-18T10:41:24Z</dcterms:created>
  <dcterms:modified xsi:type="dcterms:W3CDTF">2023-11-20T07:41:40Z</dcterms:modified>
</cp:coreProperties>
</file>