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28950" windowHeight="15840"/>
  </bookViews>
  <sheets>
    <sheet name="МЕНЮ" sheetId="2" r:id="rId1"/>
  </sheets>
  <definedNames>
    <definedName name="_xlnm.Print_Area" localSheetId="0">МЕНЮ!$A$1:$P$168</definedName>
  </definedNames>
  <calcPr calcId="145621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42" i="2" l="1"/>
  <c r="G42" i="2"/>
  <c r="H42" i="2"/>
  <c r="I42" i="2"/>
  <c r="I43" i="2" s="1"/>
  <c r="J42" i="2"/>
  <c r="K42" i="2"/>
  <c r="L42" i="2"/>
  <c r="M42" i="2"/>
  <c r="M43" i="2" s="1"/>
  <c r="N42" i="2"/>
  <c r="O42" i="2"/>
  <c r="P42" i="2"/>
  <c r="P146" i="2"/>
  <c r="P147" i="2" s="1"/>
  <c r="O146" i="2"/>
  <c r="O147" i="2" s="1"/>
  <c r="N146" i="2"/>
  <c r="N147" i="2" s="1"/>
  <c r="M146" i="2"/>
  <c r="M147" i="2" s="1"/>
  <c r="L146" i="2"/>
  <c r="L147" i="2" s="1"/>
  <c r="K146" i="2"/>
  <c r="K147" i="2" s="1"/>
  <c r="J146" i="2"/>
  <c r="J147" i="2" s="1"/>
  <c r="I146" i="2"/>
  <c r="I147" i="2" s="1"/>
  <c r="H146" i="2"/>
  <c r="H147" i="2" s="1"/>
  <c r="G146" i="2"/>
  <c r="G147" i="2" s="1"/>
  <c r="F146" i="2"/>
  <c r="F147" i="2" s="1"/>
  <c r="E146" i="2"/>
  <c r="E147" i="2" s="1"/>
  <c r="P135" i="2"/>
  <c r="P136" i="2" s="1"/>
  <c r="O135" i="2"/>
  <c r="O136" i="2" s="1"/>
  <c r="N135" i="2"/>
  <c r="N136" i="2" s="1"/>
  <c r="M135" i="2"/>
  <c r="M136" i="2" s="1"/>
  <c r="L135" i="2"/>
  <c r="L136" i="2" s="1"/>
  <c r="K135" i="2"/>
  <c r="K136" i="2" s="1"/>
  <c r="J135" i="2"/>
  <c r="J136" i="2" s="1"/>
  <c r="I135" i="2"/>
  <c r="I136" i="2" s="1"/>
  <c r="H135" i="2"/>
  <c r="H136" i="2" s="1"/>
  <c r="G135" i="2"/>
  <c r="G136" i="2" s="1"/>
  <c r="F135" i="2"/>
  <c r="F136" i="2" s="1"/>
  <c r="E135" i="2"/>
  <c r="E136" i="2" s="1"/>
  <c r="P123" i="2"/>
  <c r="P124" i="2" s="1"/>
  <c r="O123" i="2"/>
  <c r="O124" i="2" s="1"/>
  <c r="N123" i="2"/>
  <c r="N124" i="2" s="1"/>
  <c r="M123" i="2"/>
  <c r="M124" i="2" s="1"/>
  <c r="L123" i="2"/>
  <c r="L124" i="2" s="1"/>
  <c r="K123" i="2"/>
  <c r="K124" i="2" s="1"/>
  <c r="J123" i="2"/>
  <c r="J124" i="2" s="1"/>
  <c r="I123" i="2"/>
  <c r="I124" i="2" s="1"/>
  <c r="H123" i="2"/>
  <c r="H124" i="2" s="1"/>
  <c r="G123" i="2"/>
  <c r="G124" i="2" s="1"/>
  <c r="F123" i="2"/>
  <c r="F124" i="2" s="1"/>
  <c r="E123" i="2"/>
  <c r="E124" i="2" s="1"/>
  <c r="P111" i="2"/>
  <c r="P112" i="2" s="1"/>
  <c r="O111" i="2"/>
  <c r="O112" i="2" s="1"/>
  <c r="N111" i="2"/>
  <c r="N112" i="2" s="1"/>
  <c r="M111" i="2"/>
  <c r="M112" i="2" s="1"/>
  <c r="L111" i="2"/>
  <c r="L112" i="2" s="1"/>
  <c r="K111" i="2"/>
  <c r="K112" i="2" s="1"/>
  <c r="J111" i="2"/>
  <c r="J112" i="2" s="1"/>
  <c r="I111" i="2"/>
  <c r="I112" i="2" s="1"/>
  <c r="H111" i="2"/>
  <c r="H112" i="2" s="1"/>
  <c r="G111" i="2"/>
  <c r="G112" i="2" s="1"/>
  <c r="F111" i="2"/>
  <c r="F112" i="2" s="1"/>
  <c r="E111" i="2"/>
  <c r="E112" i="2" s="1"/>
  <c r="P99" i="2"/>
  <c r="P100" i="2" s="1"/>
  <c r="O99" i="2"/>
  <c r="O100" i="2" s="1"/>
  <c r="N99" i="2"/>
  <c r="N100" i="2" s="1"/>
  <c r="M99" i="2"/>
  <c r="M100" i="2" s="1"/>
  <c r="L99" i="2"/>
  <c r="L100" i="2" s="1"/>
  <c r="K99" i="2"/>
  <c r="K100" i="2" s="1"/>
  <c r="J99" i="2"/>
  <c r="J100" i="2" s="1"/>
  <c r="I99" i="2"/>
  <c r="I100" i="2" s="1"/>
  <c r="H99" i="2"/>
  <c r="H100" i="2" s="1"/>
  <c r="G99" i="2"/>
  <c r="G100" i="2" s="1"/>
  <c r="F99" i="2"/>
  <c r="F100" i="2" s="1"/>
  <c r="E99" i="2"/>
  <c r="E100" i="2" s="1"/>
  <c r="P88" i="2"/>
  <c r="P89" i="2" s="1"/>
  <c r="O88" i="2"/>
  <c r="O89" i="2" s="1"/>
  <c r="N88" i="2"/>
  <c r="N89" i="2" s="1"/>
  <c r="M88" i="2"/>
  <c r="M89" i="2" s="1"/>
  <c r="L88" i="2"/>
  <c r="L89" i="2" s="1"/>
  <c r="K88" i="2"/>
  <c r="K89" i="2" s="1"/>
  <c r="J88" i="2"/>
  <c r="J89" i="2" s="1"/>
  <c r="I88" i="2"/>
  <c r="I89" i="2" s="1"/>
  <c r="H88" i="2"/>
  <c r="H89" i="2" s="1"/>
  <c r="G88" i="2"/>
  <c r="G89" i="2" s="1"/>
  <c r="F88" i="2"/>
  <c r="F89" i="2" s="1"/>
  <c r="E88" i="2"/>
  <c r="E89" i="2" s="1"/>
  <c r="P76" i="2"/>
  <c r="P77" i="2" s="1"/>
  <c r="O76" i="2"/>
  <c r="O77" i="2" s="1"/>
  <c r="N76" i="2"/>
  <c r="N77" i="2" s="1"/>
  <c r="M76" i="2"/>
  <c r="M77" i="2" s="1"/>
  <c r="L76" i="2"/>
  <c r="L77" i="2" s="1"/>
  <c r="K76" i="2"/>
  <c r="K77" i="2" s="1"/>
  <c r="J76" i="2"/>
  <c r="J77" i="2" s="1"/>
  <c r="I76" i="2"/>
  <c r="I77" i="2" s="1"/>
  <c r="H76" i="2"/>
  <c r="H77" i="2" s="1"/>
  <c r="G76" i="2"/>
  <c r="G77" i="2" s="1"/>
  <c r="F76" i="2"/>
  <c r="F77" i="2" s="1"/>
  <c r="E76" i="2"/>
  <c r="E77" i="2" s="1"/>
  <c r="P65" i="2"/>
  <c r="P66" i="2" s="1"/>
  <c r="O65" i="2"/>
  <c r="O66" i="2" s="1"/>
  <c r="N65" i="2"/>
  <c r="N66" i="2" s="1"/>
  <c r="M65" i="2"/>
  <c r="M66" i="2" s="1"/>
  <c r="L65" i="2"/>
  <c r="L66" i="2" s="1"/>
  <c r="K65" i="2"/>
  <c r="K66" i="2" s="1"/>
  <c r="J65" i="2"/>
  <c r="J66" i="2" s="1"/>
  <c r="I65" i="2"/>
  <c r="I66" i="2" s="1"/>
  <c r="H65" i="2"/>
  <c r="H66" i="2" s="1"/>
  <c r="G65" i="2"/>
  <c r="G66" i="2" s="1"/>
  <c r="F65" i="2"/>
  <c r="F66" i="2" s="1"/>
  <c r="E65" i="2"/>
  <c r="E66" i="2" s="1"/>
  <c r="P53" i="2"/>
  <c r="P54" i="2" s="1"/>
  <c r="O53" i="2"/>
  <c r="O54" i="2" s="1"/>
  <c r="N53" i="2"/>
  <c r="N54" i="2" s="1"/>
  <c r="M53" i="2"/>
  <c r="M54" i="2" s="1"/>
  <c r="L53" i="2"/>
  <c r="L54" i="2" s="1"/>
  <c r="K53" i="2"/>
  <c r="K54" i="2" s="1"/>
  <c r="J53" i="2"/>
  <c r="J54" i="2" s="1"/>
  <c r="I53" i="2"/>
  <c r="I54" i="2" s="1"/>
  <c r="H53" i="2"/>
  <c r="H54" i="2" s="1"/>
  <c r="G53" i="2"/>
  <c r="G54" i="2" s="1"/>
  <c r="F53" i="2"/>
  <c r="F54" i="2" s="1"/>
  <c r="E53" i="2"/>
  <c r="E54" i="2" s="1"/>
  <c r="P43" i="2"/>
  <c r="O43" i="2"/>
  <c r="N43" i="2"/>
  <c r="L43" i="2"/>
  <c r="K43" i="2"/>
  <c r="J43" i="2"/>
  <c r="H43" i="2"/>
  <c r="G43" i="2"/>
  <c r="F43" i="2"/>
  <c r="E42" i="2"/>
  <c r="E43" i="2" s="1"/>
  <c r="P30" i="2"/>
  <c r="P31" i="2" s="1"/>
  <c r="O30" i="2"/>
  <c r="O31" i="2" s="1"/>
  <c r="N30" i="2"/>
  <c r="N31" i="2" s="1"/>
  <c r="M30" i="2"/>
  <c r="M31" i="2" s="1"/>
  <c r="L30" i="2"/>
  <c r="L31" i="2" s="1"/>
  <c r="K30" i="2"/>
  <c r="K31" i="2" s="1"/>
  <c r="J30" i="2"/>
  <c r="J31" i="2" s="1"/>
  <c r="I30" i="2"/>
  <c r="I31" i="2" s="1"/>
  <c r="H30" i="2"/>
  <c r="H31" i="2" s="1"/>
  <c r="G30" i="2"/>
  <c r="G31" i="2" s="1"/>
  <c r="F30" i="2"/>
  <c r="F31" i="2" s="1"/>
  <c r="E30" i="2"/>
  <c r="E31" i="2" s="1"/>
  <c r="P16" i="2"/>
  <c r="P17" i="2" s="1"/>
  <c r="O16" i="2"/>
  <c r="O17" i="2" s="1"/>
  <c r="N16" i="2"/>
  <c r="N17" i="2" s="1"/>
  <c r="M16" i="2"/>
  <c r="M17" i="2" s="1"/>
  <c r="L16" i="2"/>
  <c r="L17" i="2" s="1"/>
  <c r="K16" i="2"/>
  <c r="K17" i="2" s="1"/>
  <c r="J16" i="2"/>
  <c r="J17" i="2" s="1"/>
  <c r="I16" i="2"/>
  <c r="I17" i="2" s="1"/>
  <c r="H16" i="2"/>
  <c r="H17" i="2" s="1"/>
  <c r="G16" i="2"/>
  <c r="G17" i="2" s="1"/>
  <c r="F16" i="2"/>
  <c r="F17" i="2" s="1"/>
  <c r="E16" i="2"/>
  <c r="E17" i="2" s="1"/>
  <c r="H148" i="2" l="1"/>
  <c r="H149" i="2" s="1"/>
  <c r="L148" i="2"/>
  <c r="L149" i="2" s="1"/>
  <c r="P148" i="2"/>
  <c r="P149" i="2" s="1"/>
  <c r="E148" i="2"/>
  <c r="E149" i="2" s="1"/>
  <c r="I148" i="2"/>
  <c r="I149" i="2" s="1"/>
  <c r="M148" i="2"/>
  <c r="M149" i="2" s="1"/>
  <c r="F148" i="2"/>
  <c r="F149" i="2" s="1"/>
  <c r="J148" i="2"/>
  <c r="J149" i="2" s="1"/>
  <c r="N148" i="2"/>
  <c r="N149" i="2" s="1"/>
  <c r="G148" i="2"/>
  <c r="G149" i="2" s="1"/>
  <c r="G150" i="2" s="1"/>
  <c r="K148" i="2"/>
  <c r="K149" i="2" s="1"/>
  <c r="O148" i="2"/>
  <c r="O149" i="2" s="1"/>
  <c r="F150" i="2" l="1"/>
  <c r="E150" i="2"/>
</calcChain>
</file>

<file path=xl/sharedStrings.xml><?xml version="1.0" encoding="utf-8"?>
<sst xmlns="http://schemas.openxmlformats.org/spreadsheetml/2006/main" count="418" uniqueCount="173">
  <si>
    <t>1 день</t>
  </si>
  <si>
    <t>Сборник рецептур</t>
  </si>
  <si>
    <t>№ техноло-гической карты</t>
  </si>
  <si>
    <t>Прием пищи, наименование блюда</t>
  </si>
  <si>
    <t>Масса порции</t>
  </si>
  <si>
    <t>Пищевые вещества</t>
  </si>
  <si>
    <t>Энергети-ческая ценность, ккал</t>
  </si>
  <si>
    <t>Витамины</t>
  </si>
  <si>
    <t>Минеральные вещества</t>
  </si>
  <si>
    <t>Белки, г</t>
  </si>
  <si>
    <t>Жиры, г</t>
  </si>
  <si>
    <t>Углеводы, г</t>
  </si>
  <si>
    <t>В1, мг</t>
  </si>
  <si>
    <t>С, мг</t>
  </si>
  <si>
    <t>А, мг</t>
  </si>
  <si>
    <t>E, мг</t>
  </si>
  <si>
    <t>Са, мг</t>
  </si>
  <si>
    <t>Mg, мг</t>
  </si>
  <si>
    <t>Р, мг</t>
  </si>
  <si>
    <t>Fе, мг</t>
  </si>
  <si>
    <t>100</t>
  </si>
  <si>
    <t>2008</t>
  </si>
  <si>
    <t>84</t>
  </si>
  <si>
    <t>250/10/5</t>
  </si>
  <si>
    <t>272</t>
  </si>
  <si>
    <t>331</t>
  </si>
  <si>
    <t>МАКАРОННЫЕ ИЗДЕЛИЯ ОТВАРНЫЕ</t>
  </si>
  <si>
    <t>200</t>
  </si>
  <si>
    <t>394</t>
  </si>
  <si>
    <t>КОМПОТ ИЗ СВЕЖИХ ЯБЛОК С ВИТ.С</t>
  </si>
  <si>
    <t>ХЛЕБ РЖАНО-ПШЕНИЧНЫЙ  ОБОГАЩЕННЫЙ МИКРОНУТРИЕНТАМИ</t>
  </si>
  <si>
    <t>40</t>
  </si>
  <si>
    <t>БАТОН ОБОГАЩЕННЫЙ МИКРОНУТРИЕНТАМИ</t>
  </si>
  <si>
    <t>Итого за прием пищи:</t>
  </si>
  <si>
    <t>Всего за день:</t>
  </si>
  <si>
    <t>2 день</t>
  </si>
  <si>
    <t>51</t>
  </si>
  <si>
    <t>91</t>
  </si>
  <si>
    <t>237</t>
  </si>
  <si>
    <t>РЫБА, ЗАПЕЧЕННАЯ В СМЕТАННОМ СОУСЕ</t>
  </si>
  <si>
    <t>333</t>
  </si>
  <si>
    <t>КАРТОФЕЛЬ ОТВАРНОЙ</t>
  </si>
  <si>
    <t>406</t>
  </si>
  <si>
    <t>КИСЕЛЬ ИЗ КУРАГИ С ВИТ.С</t>
  </si>
  <si>
    <t>ЯБЛОКО СВЕЖЕЕ</t>
  </si>
  <si>
    <t>150</t>
  </si>
  <si>
    <t>3 день</t>
  </si>
  <si>
    <t>105</t>
  </si>
  <si>
    <t>250/10</t>
  </si>
  <si>
    <t>351</t>
  </si>
  <si>
    <t>РАГУ ОВОЩНОЕ</t>
  </si>
  <si>
    <t>436</t>
  </si>
  <si>
    <t>НАПИТОК ЛИМОННЫЙ</t>
  </si>
  <si>
    <t>4 день</t>
  </si>
  <si>
    <t>76</t>
  </si>
  <si>
    <t>БОРЩ С КАПУСТОЙ И КАРТОФЕЛЕМ, СВИНИНОЙ И СМЕТАНОЙ</t>
  </si>
  <si>
    <t>311</t>
  </si>
  <si>
    <t>ПЛОВ ИЗ  ФИЛЕ  КУРЫ</t>
  </si>
  <si>
    <t>250</t>
  </si>
  <si>
    <t>442</t>
  </si>
  <si>
    <t>СОК ФРУКТОВЫЙ</t>
  </si>
  <si>
    <t>АПЕЛЬСИН СВЕЖИЙ</t>
  </si>
  <si>
    <t>5 день</t>
  </si>
  <si>
    <t>СУП КАРТОФЕЛЬНЫЙ С ГОРОХОМ, КУРОЙ И ГРЕНКАМИ</t>
  </si>
  <si>
    <t>250/10/10</t>
  </si>
  <si>
    <t>239</t>
  </si>
  <si>
    <t>КОТЛЕТЫ  РЫБНЫЕ</t>
  </si>
  <si>
    <t>133</t>
  </si>
  <si>
    <t>КАРТОФЕЛЬ ТУШЕНЫЙ</t>
  </si>
  <si>
    <t>441</t>
  </si>
  <si>
    <t>НАПИТОК ИЗ ПЛОДОВ ШИПОВНИКА</t>
  </si>
  <si>
    <t>6 день</t>
  </si>
  <si>
    <t>54</t>
  </si>
  <si>
    <t>САЛАТ ИЗ СВЕКЛЫ ОТВАРНОЙ С ЯБЛОКАМИ И МАСЛОМ РАСТИТЕЛЬНЫМ</t>
  </si>
  <si>
    <t>94</t>
  </si>
  <si>
    <t>СУП КРЕСТЬЯНСКИЙ С  ГОВЯДИНОЙ  И СМЕТАНОЙ</t>
  </si>
  <si>
    <t>100/50</t>
  </si>
  <si>
    <t>438</t>
  </si>
  <si>
    <t>НАПИТОК ЯБЛОЧНЫЙ С ВИТ.С</t>
  </si>
  <si>
    <t>7 день</t>
  </si>
  <si>
    <t>92</t>
  </si>
  <si>
    <t>СУП КАРТОФЕЛЬНЫЙ С РЫБОЙ</t>
  </si>
  <si>
    <t>250/25</t>
  </si>
  <si>
    <t>323</t>
  </si>
  <si>
    <t>КАША ГРЕЧНЕВАЯ РАССЫПЧАТАЯ</t>
  </si>
  <si>
    <t>402</t>
  </si>
  <si>
    <t>КОМПОТ ИЗ СМЕСИ СУХОФРУКТОВ С ВИТ.С</t>
  </si>
  <si>
    <t>8 день</t>
  </si>
  <si>
    <t>95</t>
  </si>
  <si>
    <t>СУП ИЗ ОВОЩЕЙ С КУРОЙ И СМЕТАНОЙ</t>
  </si>
  <si>
    <t>ЖАРКОЕ ПО-ДОМАШНЕМУ СО СВИНИНОЙ</t>
  </si>
  <si>
    <t>9 день</t>
  </si>
  <si>
    <t>СУП КАРТОФЕЛЬНЫЙ С МЯСНЫМИ ФРИКАДЕЛЬКАМИ</t>
  </si>
  <si>
    <t>314</t>
  </si>
  <si>
    <t>КОТЛЕТЫ РУБЛЕНЫЕ ИЗ КУРЫ</t>
  </si>
  <si>
    <t>НАПИТОК АПЕЛЬСИНОВЫЙ С ВИТ.С</t>
  </si>
  <si>
    <t>10 день</t>
  </si>
  <si>
    <t>79</t>
  </si>
  <si>
    <t>БОРЩ С ФАСОЛЬЮ И КАРТОФЕЛЕМ, ГОВЯДИНОЙ И СМЕТАНОЙ</t>
  </si>
  <si>
    <t>249</t>
  </si>
  <si>
    <t>РЫБА, ЗАПЕЧЕННАЯ  В ОМЛЕТЕ</t>
  </si>
  <si>
    <t>335</t>
  </si>
  <si>
    <t>ПЮРЕ КАРТОФЕЛЬНОЕ</t>
  </si>
  <si>
    <t>411</t>
  </si>
  <si>
    <t>КИСЕЛЬ ПЛОДОВО-ЯГОДНЫЙ С ВИТ.С</t>
  </si>
  <si>
    <t>БАНАН СВЕЖИЙ</t>
  </si>
  <si>
    <t>11 день</t>
  </si>
  <si>
    <t>48</t>
  </si>
  <si>
    <t>101</t>
  </si>
  <si>
    <t>СУП С МАКАРОННЫМИ ИЗДЕЛИЯМИ И КАРТОФЕЛЕМ, С ГОВЯДИНОЙ</t>
  </si>
  <si>
    <t>325</t>
  </si>
  <si>
    <t>РИС ОТВАРНОЙ</t>
  </si>
  <si>
    <t>439</t>
  </si>
  <si>
    <t>75</t>
  </si>
  <si>
    <t>12 день</t>
  </si>
  <si>
    <t>88</t>
  </si>
  <si>
    <t>ЩИ ИЗ КВАШЕНОЙ КАПУСТЫ С КАРТОФЕЛЕМ, СВИНИНОЙ И СМЕТАНОЙ</t>
  </si>
  <si>
    <t>401</t>
  </si>
  <si>
    <t>КОМПОТ ИЗ ИЗЮМА С ВИТ.С</t>
  </si>
  <si>
    <t>ДОП. ГАРНИР: ПОМИДОР СВЕЖИЙ (ПОРЦИОННО)</t>
  </si>
  <si>
    <t>283/364</t>
  </si>
  <si>
    <t>41/40</t>
  </si>
  <si>
    <t>ДОП.ГАРНИР: ОГУРЕЦ СВЕЖИЙ (ПОРЦИОННО)</t>
  </si>
  <si>
    <t>97/68</t>
  </si>
  <si>
    <t>99/73</t>
  </si>
  <si>
    <t xml:space="preserve">САЛАТ ИЗ СВЕКЛЫ С СЫРОМ И ЧЕСНОКОМ С МАСЛОМ РАСТИТЕЛЬНЫМ </t>
  </si>
  <si>
    <t>Всего за 12 день:</t>
  </si>
  <si>
    <t>Среднее значение за период:</t>
  </si>
  <si>
    <t>Содержание белков,жиров,углеводов за 12 дней в % от калорийности:</t>
  </si>
  <si>
    <t>Допускаются отклонения в случае сбоев поставки в наименованиях по фруктам и напиткам, сезонные замены овощей и фруктов.</t>
  </si>
  <si>
    <t>* - Сборник рецептур на продукцию для обучающихся во всех образовательных учреждениях. Москва, ДеЛи принт, 2011. Рекомендовано НИИ питания РАМН, редакция Могильного М.П., Тутельяна В.А.</t>
  </si>
  <si>
    <t>2011*</t>
  </si>
  <si>
    <t>2008/2011*</t>
  </si>
  <si>
    <t>2010**</t>
  </si>
  <si>
    <t>1996***</t>
  </si>
  <si>
    <t xml:space="preserve">*** - Сборник рецептур блюд и кулинарных изделий для предприятий общественного питания. Сборник технологических нормативов. Москва, Хлебпродинформ, 1996. </t>
  </si>
  <si>
    <t>ВАТРУШКА  С ТВОРОГОМ</t>
  </si>
  <si>
    <t>ВИНЕГРЕТ ОВОЩНОЙ С МАСЛОМ РАСТИТЕЛЬНЫМ****</t>
  </si>
  <si>
    <t>САЛАТ КАРТОФЕЛЬНЫЙ С СЕЛЬДЬЮ С МАСЛОМ РАСТИТЕЛЬНЫМ ****</t>
  </si>
  <si>
    <t>ПЕЧЕНЬ , ТУШЕНАЯ В СОУСЕ</t>
  </si>
  <si>
    <t>НАПИТОК ИЗ КЛЮКВЫ, ПРОТЕРТОЙ С САХАРОМ</t>
  </si>
  <si>
    <t>ЩИ ИЗ СВЕЖЕЙ КАПУСТЫ С КАРТОФЕЛЕМ, ГОВЯДИНОЙ   И СМЕТАНОЙ</t>
  </si>
  <si>
    <t>БУЛОЧКА ДОМАШНЯЯ</t>
  </si>
  <si>
    <t>****- в блюдах используется лук репчатый до 28.02  и лук зеленый с 01.03</t>
  </si>
  <si>
    <t>САЛАТ ИЗ СВЕЖИХ ПОМИДОРОВ С МАСЛОМ РАСТИТЕЛЬНЫМ****</t>
  </si>
  <si>
    <t xml:space="preserve">САЛАТ ВИТАМИННЫЙ С МАСЛОМ РАСТИТЕЛЬНЫМ до 28.02/САЛАТ ИЗ КВАШЕНОЙ КАПУСТЫ С МАСЛОМ РАСТИТЕЛЬНЫМ ****с 01.03 </t>
  </si>
  <si>
    <t>САЛАТ ИЗ СОЛЕНЫХ ОГУРЦОВ С ЛУКОМ И МАСЛОМ РАСТИТЕЛЬНЫМ ****</t>
  </si>
  <si>
    <t xml:space="preserve">БИТОЧКИ </t>
  </si>
  <si>
    <t>ФИЛЕ КУРЫ, ТУШЕННОЕ В СМЕТАННОМ СОУСЕ</t>
  </si>
  <si>
    <t>100/20</t>
  </si>
  <si>
    <t>ОВОЩИ , ПРИПУЩЕННЫЕ В МОЛОЧНОМ СОУСЕ</t>
  </si>
  <si>
    <t>САЛАТ ИЗ КРАСНОЙ ФАСОЛИ  до 28.02/ ИКРА МОРКОВНАЯ с 01.03</t>
  </si>
  <si>
    <t>47/56</t>
  </si>
  <si>
    <t>САЛАТ "СТЕПНОЙ" ИЗ РАЗНЫХ ОВОЩЕЙ С МАСЛОМ РАСТИТЕЛЬНЫМ до 28.02/САЛАТ ИЗ МОРКОВИ С КУРАГОЙ с 01.03</t>
  </si>
  <si>
    <t>30/63</t>
  </si>
  <si>
    <t>ТЕФТЕЛИ(1-й вариант) , СОУС ТОМАТНЫЙ</t>
  </si>
  <si>
    <t>ЗРАЗЫ РУБЛЕНЫЕ</t>
  </si>
  <si>
    <t xml:space="preserve">САЛАТ ИЗ БЕЛОКОЧАННОЙ КАПУСТЫ  С МАСЛОМ РАСТИТЕЛЬНЫМ до 28.02/САЛАТ ИЗ КВАШЕНОЙ КАПУСТЫ С МАСЛОМ РАСТИТЕЛЬНЫМ ****с 01.03 </t>
  </si>
  <si>
    <t>35/40</t>
  </si>
  <si>
    <t>РАССОЛЬНИК ЛЕНИНГРАДСКИЙ С КУРОЙ  И СМЕТАНОЙ</t>
  </si>
  <si>
    <t xml:space="preserve">СУП С МАКАРОННЫМИ ИЗДЕЛИЯМИ И ГОВЯДИНОЙ </t>
  </si>
  <si>
    <t xml:space="preserve"> - Сборник методических рекомендаций по организации питания детей и подростков в учреждениях образования Санкт-Петербурга. СПб, 2008 . Под редакцией Куткиной М.Н.</t>
  </si>
  <si>
    <t>** - Сборник рецептур блюд и кулинарных изделий для питания детей. Сборник технических нормативов. Москва, ДеЛи принт,2010. Рекомендовано НИИ питания РАМН, редакция Могильного М.П.,         Тутельяна В.А.</t>
  </si>
  <si>
    <t>к/к</t>
  </si>
  <si>
    <t>ЙОГУРТ  В ИНД.УПАКОВКЕ ПРОИЗВОДИТЕЛЯ 2,5% жирн.</t>
  </si>
  <si>
    <t>Зав.производством:</t>
  </si>
  <si>
    <t>Калькулятор:</t>
  </si>
  <si>
    <t xml:space="preserve">                                                                        </t>
  </si>
  <si>
    <t>к Описанию объекта закупки (Техническому заданию)</t>
  </si>
  <si>
    <t>Комплексный обед</t>
  </si>
  <si>
    <t xml:space="preserve">Комплексный обед </t>
  </si>
  <si>
    <t xml:space="preserve">Примерное цикличное двухнедельное  сбалансированное меню рационов горячего питания ( комплексный обед )   для предоставления  питания  учащимся образовательных учреждений начального и среднего профессионального образования г. Санкт-Петербурга    с компенсацией его стоимости (части стоимости) за счет средств бюджета Санкт-Петербурга                                                                                                                                                                   </t>
  </si>
  <si>
    <t>Приложение № 1.1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</si>
</sst>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;\-#,##0.0"/>
  </numFmts>
  <fonts count="17" x14ac:knownFonts="1">
    <font>
      <sz val="8"/>
      <color rgb="FF000000"/>
      <name val="Tahoma"/>
    </font>
    <font>
      <b/>
      <sz val="12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8"/>
      <name val="Tahoma"/>
      <family val="2"/>
      <charset val="204"/>
    </font>
    <font>
      <u/>
      <sz val="6.8"/>
      <color theme="10"/>
      <name val="Tahoma"/>
      <family val="2"/>
      <charset val="204"/>
    </font>
    <font>
      <b/>
      <i/>
      <sz val="12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1"/>
      <color rgb="FF000000"/>
      <name val="Tahoma"/>
      <family val="2"/>
      <charset val="204"/>
    </font>
    <font>
      <sz val="8"/>
      <color rgb="FF000000"/>
      <name val="Tahom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indexed="9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11" fillId="0" borderId="10" applyNumberFormat="0" applyFill="0" applyBorder="0" applyAlignment="0" applyProtection="0">
      <alignment vertical="top"/>
      <protection locked="0"/>
    </xf>
  </cellStyleXfs>
  <cellXfs count="53">
    <xf numFmtId="0" fontId="0" fillId="2" borderId="0" xfId="0" applyFill="1" applyAlignment="1">
      <alignment horizontal="left" vertical="top" wrapText="1"/>
    </xf>
    <xf numFmtId="0" fontId="0" fillId="0" borderId="10" xfId="0" applyFill="1" applyBorder="1" applyAlignment="1">
      <alignment horizontal="left" vertical="top" wrapText="1"/>
    </xf>
    <xf numFmtId="0" fontId="0" fillId="0" borderId="0" xfId="0" applyFill="1" applyAlignment="1">
      <alignment horizontal="left" vertical="top" wrapText="1"/>
    </xf>
    <xf numFmtId="0" fontId="0" fillId="3" borderId="0" xfId="0" applyFill="1" applyAlignment="1">
      <alignment horizontal="left" vertical="top" wrapText="1"/>
    </xf>
    <xf numFmtId="2" fontId="13" fillId="0" borderId="9" xfId="0" applyNumberFormat="1" applyFont="1" applyFill="1" applyBorder="1" applyAlignment="1" applyProtection="1">
      <alignment horizontal="right" vertical="center" wrapText="1"/>
      <protection locked="0"/>
    </xf>
    <xf numFmtId="2" fontId="0" fillId="3" borderId="0" xfId="0" applyNumberFormat="1" applyFill="1" applyAlignment="1">
      <alignment horizontal="left" vertical="top" wrapText="1"/>
    </xf>
    <xf numFmtId="1" fontId="13" fillId="0" borderId="16" xfId="0" applyNumberFormat="1" applyFont="1" applyFill="1" applyBorder="1" applyAlignment="1" applyProtection="1">
      <alignment horizontal="right" vertical="center" wrapText="1"/>
      <protection locked="0"/>
    </xf>
    <xf numFmtId="2" fontId="0" fillId="0" borderId="0" xfId="0" applyNumberFormat="1" applyFill="1" applyAlignment="1">
      <alignment horizontal="left" vertical="top" wrapText="1"/>
    </xf>
    <xf numFmtId="0" fontId="0" fillId="4" borderId="0" xfId="0" applyFill="1" applyAlignment="1">
      <alignment horizontal="left" vertical="top" wrapText="1"/>
    </xf>
    <xf numFmtId="164" fontId="7" fillId="0" borderId="6" xfId="0" applyNumberFormat="1" applyFont="1" applyFill="1" applyBorder="1" applyAlignment="1">
      <alignment horizontal="right" vertical="center" wrapText="1"/>
    </xf>
    <xf numFmtId="164" fontId="9" fillId="0" borderId="8" xfId="0" applyNumberFormat="1" applyFont="1" applyFill="1" applyBorder="1" applyAlignment="1">
      <alignment horizontal="right" vertical="center" wrapText="1"/>
    </xf>
    <xf numFmtId="0" fontId="10" fillId="0" borderId="0" xfId="0" applyFont="1" applyFill="1" applyAlignment="1">
      <alignment vertical="top" wrapText="1"/>
    </xf>
    <xf numFmtId="0" fontId="14" fillId="0" borderId="9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left" vertical="center" wrapText="1"/>
    </xf>
    <xf numFmtId="164" fontId="14" fillId="0" borderId="9" xfId="0" applyNumberFormat="1" applyFont="1" applyFill="1" applyBorder="1" applyAlignment="1">
      <alignment horizontal="right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left" vertical="center" wrapText="1"/>
    </xf>
    <xf numFmtId="164" fontId="5" fillId="0" borderId="9" xfId="0" applyNumberFormat="1" applyFont="1" applyFill="1" applyBorder="1" applyAlignment="1">
      <alignment horizontal="right" vertical="center" wrapText="1"/>
    </xf>
    <xf numFmtId="0" fontId="5" fillId="0" borderId="4" xfId="0" applyFont="1" applyFill="1" applyBorder="1" applyAlignment="1">
      <alignment horizontal="center" vertical="center" wrapText="1"/>
    </xf>
    <xf numFmtId="164" fontId="5" fillId="0" borderId="6" xfId="0" applyNumberFormat="1" applyFont="1" applyFill="1" applyBorder="1" applyAlignment="1">
      <alignment horizontal="right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64" fontId="9" fillId="0" borderId="13" xfId="0" applyNumberFormat="1" applyFont="1" applyFill="1" applyBorder="1" applyAlignment="1">
      <alignment horizontal="right" vertical="center" wrapText="1"/>
    </xf>
    <xf numFmtId="2" fontId="13" fillId="0" borderId="17" xfId="0" applyNumberFormat="1" applyFont="1" applyFill="1" applyBorder="1" applyAlignment="1" applyProtection="1">
      <alignment horizontal="right" vertical="center"/>
      <protection locked="0"/>
    </xf>
    <xf numFmtId="1" fontId="13" fillId="0" borderId="18" xfId="0" applyNumberFormat="1" applyFont="1" applyFill="1" applyBorder="1" applyAlignment="1" applyProtection="1">
      <alignment horizontal="right" vertical="center" wrapText="1"/>
      <protection locked="0"/>
    </xf>
    <xf numFmtId="2" fontId="0" fillId="0" borderId="18" xfId="0" applyNumberFormat="1" applyFill="1" applyBorder="1" applyAlignment="1" applyProtection="1">
      <alignment horizontal="left" vertical="top" wrapText="1"/>
      <protection locked="0"/>
    </xf>
    <xf numFmtId="2" fontId="0" fillId="0" borderId="10" xfId="0" applyNumberFormat="1" applyFill="1" applyBorder="1" applyAlignment="1">
      <alignment horizontal="left" vertical="top" wrapText="1"/>
    </xf>
    <xf numFmtId="2" fontId="13" fillId="0" borderId="16" xfId="0" applyNumberFormat="1" applyFont="1" applyFill="1" applyBorder="1" applyAlignment="1" applyProtection="1">
      <alignment horizontal="right" vertical="center"/>
      <protection locked="0"/>
    </xf>
    <xf numFmtId="164" fontId="9" fillId="0" borderId="16" xfId="0" applyNumberFormat="1" applyFont="1" applyFill="1" applyBorder="1" applyAlignment="1">
      <alignment horizontal="right" vertical="center" wrapText="1"/>
    </xf>
    <xf numFmtId="2" fontId="13" fillId="0" borderId="13" xfId="0" applyNumberFormat="1" applyFont="1" applyFill="1" applyBorder="1" applyAlignment="1" applyProtection="1">
      <alignment horizontal="right" vertical="center" wrapText="1"/>
      <protection locked="0"/>
    </xf>
    <xf numFmtId="0" fontId="8" fillId="0" borderId="10" xfId="0" applyFont="1" applyFill="1" applyBorder="1" applyAlignment="1">
      <alignment horizontal="left" vertical="center" wrapText="1"/>
    </xf>
    <xf numFmtId="164" fontId="9" fillId="0" borderId="10" xfId="0" applyNumberFormat="1" applyFont="1" applyFill="1" applyBorder="1" applyAlignment="1">
      <alignment horizontal="right" vertical="center" wrapText="1"/>
    </xf>
    <xf numFmtId="0" fontId="16" fillId="2" borderId="0" xfId="0" applyFont="1" applyFill="1" applyAlignment="1">
      <alignment horizontal="left" vertical="top" wrapText="1"/>
    </xf>
    <xf numFmtId="164" fontId="9" fillId="0" borderId="19" xfId="0" applyNumberFormat="1" applyFont="1" applyFill="1" applyBorder="1" applyAlignment="1">
      <alignment horizontal="right" vertical="center" wrapText="1"/>
    </xf>
    <xf numFmtId="0" fontId="15" fillId="0" borderId="0" xfId="0" applyFont="1" applyFill="1" applyAlignment="1">
      <alignment horizontal="right" vertical="top" wrapText="1"/>
    </xf>
    <xf numFmtId="0" fontId="12" fillId="0" borderId="10" xfId="1" applyNumberFormat="1" applyFont="1" applyFill="1" applyBorder="1" applyAlignment="1" applyProtection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top" wrapText="1"/>
    </xf>
    <xf numFmtId="0" fontId="8" fillId="0" borderId="13" xfId="0" applyFont="1" applyFill="1" applyBorder="1" applyAlignment="1">
      <alignment horizontal="left" vertical="center" wrapText="1"/>
    </xf>
    <xf numFmtId="0" fontId="8" fillId="0" borderId="16" xfId="0" applyFont="1" applyFill="1" applyBorder="1" applyAlignment="1">
      <alignment horizontal="left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top" wrapText="1"/>
    </xf>
    <xf numFmtId="0" fontId="8" fillId="0" borderId="7" xfId="0" applyFont="1" applyFill="1" applyBorder="1" applyAlignment="1">
      <alignment horizontal="left" vertical="center" wrapText="1"/>
    </xf>
    <xf numFmtId="0" fontId="8" fillId="0" borderId="19" xfId="0" applyFont="1" applyFill="1" applyBorder="1" applyAlignment="1">
      <alignment horizontal="left" vertical="center" wrapText="1"/>
    </xf>
    <xf numFmtId="0" fontId="3" fillId="3" borderId="10" xfId="0" applyFont="1" applyFill="1" applyBorder="1" applyAlignment="1">
      <alignment horizontal="left" wrapText="1"/>
    </xf>
    <xf numFmtId="0" fontId="1" fillId="0" borderId="12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left" vertical="top" wrapText="1"/>
    </xf>
    <xf numFmtId="0" fontId="13" fillId="0" borderId="9" xfId="0" applyFont="1" applyFill="1" applyBorder="1" applyAlignment="1" applyProtection="1">
      <alignment horizontal="left" vertical="center" wrapText="1"/>
      <protection locked="0"/>
    </xf>
    <xf numFmtId="0" fontId="13" fillId="0" borderId="14" xfId="0" applyFont="1" applyFill="1" applyBorder="1" applyAlignment="1" applyProtection="1">
      <alignment horizontal="left" vertical="center" wrapText="1"/>
      <protection locked="0"/>
    </xf>
    <xf numFmtId="0" fontId="13" fillId="0" borderId="15" xfId="0" applyFont="1" applyFill="1" applyBorder="1" applyAlignment="1" applyProtection="1">
      <alignment horizontal="left" vertical="center" wrapText="1"/>
      <protection locked="0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59"/>
  <sheetViews>
    <sheetView tabSelected="1" topLeftCell="A137" workbookViewId="0">
      <selection activeCell="T7" sqref="T7"/>
    </sheetView>
  </sheetViews>
  <sheetFormatPr defaultRowHeight="10.5" x14ac:dyDescent="0.15"/>
  <cols>
    <col min="1" max="2" width="10.5" style="2" customWidth="1"/>
    <col min="3" max="3" width="47.5" style="2" customWidth="1"/>
    <col min="4" max="4" width="11.33203125" style="2" customWidth="1"/>
    <col min="5" max="7" width="9" style="2" customWidth="1"/>
    <col min="8" max="8" width="10.1640625" style="2" customWidth="1"/>
    <col min="9" max="9" width="6.6640625" style="2" customWidth="1"/>
    <col min="10" max="11" width="7.33203125" style="2" customWidth="1"/>
    <col min="12" max="12" width="7" style="2" customWidth="1"/>
    <col min="13" max="13" width="7.6640625" style="2" customWidth="1"/>
    <col min="14" max="14" width="8.5" style="2" customWidth="1"/>
    <col min="15" max="15" width="9.1640625" style="2" customWidth="1"/>
    <col min="16" max="16" width="9" style="2" customWidth="1"/>
    <col min="17" max="17" width="11" style="2" customWidth="1"/>
    <col min="18" max="18" width="9.33203125" style="2"/>
  </cols>
  <sheetData>
    <row r="1" spans="1:22" s="3" customFormat="1" ht="16.5" customHeight="1" x14ac:dyDescent="0.15">
      <c r="A1" s="2"/>
      <c r="B1" s="2"/>
      <c r="C1" s="2"/>
      <c r="D1" s="2"/>
      <c r="E1" s="2"/>
      <c r="F1" s="2"/>
      <c r="G1" s="2"/>
      <c r="H1" s="2"/>
      <c r="I1" s="2"/>
      <c r="J1" s="35" t="s">
        <v>172</v>
      </c>
      <c r="K1" s="35"/>
      <c r="L1" s="35"/>
      <c r="M1" s="35"/>
      <c r="N1" s="35"/>
      <c r="O1" s="35"/>
      <c r="P1" s="35"/>
      <c r="Q1" s="2"/>
      <c r="R1" s="2"/>
    </row>
    <row r="2" spans="1:22" s="3" customFormat="1" ht="16.5" customHeight="1" x14ac:dyDescent="0.15">
      <c r="A2" s="35" t="s">
        <v>168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2"/>
      <c r="R2" s="2"/>
    </row>
    <row r="3" spans="1:22" s="3" customFormat="1" ht="78" customHeight="1" x14ac:dyDescent="0.15">
      <c r="A3" s="36" t="s">
        <v>171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2"/>
      <c r="R3" s="2"/>
    </row>
    <row r="4" spans="1:22" ht="13.7" customHeight="1" x14ac:dyDescent="0.15">
      <c r="A4" s="37" t="s">
        <v>0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</row>
    <row r="5" spans="1:22" ht="15.75" customHeight="1" x14ac:dyDescent="0.15">
      <c r="A5" s="38" t="s">
        <v>1</v>
      </c>
      <c r="B5" s="38" t="s">
        <v>2</v>
      </c>
      <c r="C5" s="38" t="s">
        <v>3</v>
      </c>
      <c r="D5" s="38" t="s">
        <v>4</v>
      </c>
      <c r="E5" s="38" t="s">
        <v>5</v>
      </c>
      <c r="F5" s="38"/>
      <c r="G5" s="38"/>
      <c r="H5" s="39" t="s">
        <v>6</v>
      </c>
      <c r="I5" s="38" t="s">
        <v>7</v>
      </c>
      <c r="J5" s="38"/>
      <c r="K5" s="38"/>
      <c r="L5" s="38"/>
      <c r="M5" s="38" t="s">
        <v>8</v>
      </c>
      <c r="N5" s="38"/>
      <c r="O5" s="38"/>
      <c r="P5" s="38"/>
    </row>
    <row r="6" spans="1:22" ht="30.4" customHeight="1" x14ac:dyDescent="0.15">
      <c r="A6" s="38"/>
      <c r="B6" s="38"/>
      <c r="C6" s="38"/>
      <c r="D6" s="38"/>
      <c r="E6" s="22" t="s">
        <v>9</v>
      </c>
      <c r="F6" s="22" t="s">
        <v>10</v>
      </c>
      <c r="G6" s="22" t="s">
        <v>11</v>
      </c>
      <c r="H6" s="39"/>
      <c r="I6" s="22" t="s">
        <v>12</v>
      </c>
      <c r="J6" s="22" t="s">
        <v>13</v>
      </c>
      <c r="K6" s="22" t="s">
        <v>14</v>
      </c>
      <c r="L6" s="22" t="s">
        <v>15</v>
      </c>
      <c r="M6" s="22" t="s">
        <v>16</v>
      </c>
      <c r="N6" s="22" t="s">
        <v>17</v>
      </c>
      <c r="O6" s="22" t="s">
        <v>18</v>
      </c>
      <c r="P6" s="22" t="s">
        <v>19</v>
      </c>
    </row>
    <row r="7" spans="1:22" ht="14.25" customHeight="1" x14ac:dyDescent="0.15">
      <c r="A7" s="40" t="s">
        <v>169</v>
      </c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</row>
    <row r="8" spans="1:22" ht="39.75" customHeight="1" x14ac:dyDescent="0.15">
      <c r="A8" s="19" t="s">
        <v>21</v>
      </c>
      <c r="B8" s="19" t="s">
        <v>121</v>
      </c>
      <c r="C8" s="15" t="s">
        <v>145</v>
      </c>
      <c r="D8" s="19" t="s">
        <v>20</v>
      </c>
      <c r="E8" s="9">
        <v>1.2</v>
      </c>
      <c r="F8" s="9">
        <v>5.2</v>
      </c>
      <c r="G8" s="9">
        <v>9.6</v>
      </c>
      <c r="H8" s="9">
        <v>90.5</v>
      </c>
      <c r="I8" s="9">
        <v>0</v>
      </c>
      <c r="J8" s="9">
        <v>26.1</v>
      </c>
      <c r="K8" s="9">
        <v>0.3</v>
      </c>
      <c r="L8" s="9">
        <v>2.4</v>
      </c>
      <c r="M8" s="9">
        <v>36.200000000000003</v>
      </c>
      <c r="N8" s="9">
        <v>17.100000000000001</v>
      </c>
      <c r="O8" s="9">
        <v>27.1</v>
      </c>
      <c r="P8" s="9">
        <v>1.1000000000000001</v>
      </c>
    </row>
    <row r="9" spans="1:22" ht="25.5" customHeight="1" x14ac:dyDescent="0.15">
      <c r="A9" s="19" t="s">
        <v>21</v>
      </c>
      <c r="B9" s="19" t="s">
        <v>37</v>
      </c>
      <c r="C9" s="15" t="s">
        <v>159</v>
      </c>
      <c r="D9" s="19" t="s">
        <v>23</v>
      </c>
      <c r="E9" s="9">
        <v>5.3</v>
      </c>
      <c r="F9" s="9">
        <v>5.9</v>
      </c>
      <c r="G9" s="9">
        <v>16.7</v>
      </c>
      <c r="H9" s="9">
        <v>141.19999999999999</v>
      </c>
      <c r="I9" s="9">
        <v>0.1</v>
      </c>
      <c r="J9" s="9">
        <v>7.3</v>
      </c>
      <c r="K9" s="9">
        <v>0.2</v>
      </c>
      <c r="L9" s="9">
        <v>0.6</v>
      </c>
      <c r="M9" s="9">
        <v>37.9</v>
      </c>
      <c r="N9" s="9">
        <v>29.2</v>
      </c>
      <c r="O9" s="9">
        <v>93.4</v>
      </c>
      <c r="P9" s="9">
        <v>1.4</v>
      </c>
      <c r="V9" s="33" t="s">
        <v>167</v>
      </c>
    </row>
    <row r="10" spans="1:22" ht="19.5" customHeight="1" x14ac:dyDescent="0.15">
      <c r="A10" s="19" t="s">
        <v>21</v>
      </c>
      <c r="B10" s="19" t="s">
        <v>24</v>
      </c>
      <c r="C10" s="15" t="s">
        <v>147</v>
      </c>
      <c r="D10" s="19" t="s">
        <v>20</v>
      </c>
      <c r="E10" s="9">
        <v>10.1</v>
      </c>
      <c r="F10" s="9">
        <v>13.7</v>
      </c>
      <c r="G10" s="9">
        <v>5</v>
      </c>
      <c r="H10" s="9">
        <v>245.6</v>
      </c>
      <c r="I10" s="9">
        <v>0</v>
      </c>
      <c r="J10" s="9">
        <v>0</v>
      </c>
      <c r="K10" s="9">
        <v>0</v>
      </c>
      <c r="L10" s="9">
        <v>2.9</v>
      </c>
      <c r="M10" s="9">
        <v>19.100000000000001</v>
      </c>
      <c r="N10" s="9">
        <v>24.8</v>
      </c>
      <c r="O10" s="9">
        <v>154.9</v>
      </c>
      <c r="P10" s="9">
        <v>0.5</v>
      </c>
    </row>
    <row r="11" spans="1:22" ht="21" customHeight="1" x14ac:dyDescent="0.15">
      <c r="A11" s="19" t="s">
        <v>21</v>
      </c>
      <c r="B11" s="19" t="s">
        <v>25</v>
      </c>
      <c r="C11" s="16" t="s">
        <v>26</v>
      </c>
      <c r="D11" s="19" t="s">
        <v>27</v>
      </c>
      <c r="E11" s="9">
        <v>7.3</v>
      </c>
      <c r="F11" s="9">
        <v>6.2</v>
      </c>
      <c r="G11" s="9">
        <v>46.6</v>
      </c>
      <c r="H11" s="9">
        <v>201.5</v>
      </c>
      <c r="I11" s="9">
        <v>0.1</v>
      </c>
      <c r="J11" s="9">
        <v>0</v>
      </c>
      <c r="K11" s="9">
        <v>0</v>
      </c>
      <c r="L11" s="9">
        <v>1.5</v>
      </c>
      <c r="M11" s="9">
        <v>18</v>
      </c>
      <c r="N11" s="9">
        <v>10.199999999999999</v>
      </c>
      <c r="O11" s="9">
        <v>55.5</v>
      </c>
      <c r="P11" s="9">
        <v>1.3</v>
      </c>
    </row>
    <row r="12" spans="1:22" ht="21" customHeight="1" x14ac:dyDescent="0.15">
      <c r="A12" s="19" t="s">
        <v>21</v>
      </c>
      <c r="B12" s="19" t="s">
        <v>28</v>
      </c>
      <c r="C12" s="16" t="s">
        <v>29</v>
      </c>
      <c r="D12" s="19" t="s">
        <v>27</v>
      </c>
      <c r="E12" s="9">
        <v>0.2</v>
      </c>
      <c r="F12" s="9">
        <v>0.2</v>
      </c>
      <c r="G12" s="9">
        <v>27.1</v>
      </c>
      <c r="H12" s="9">
        <v>111.1</v>
      </c>
      <c r="I12" s="9">
        <v>0</v>
      </c>
      <c r="J12" s="9">
        <v>11.6</v>
      </c>
      <c r="K12" s="9">
        <v>0</v>
      </c>
      <c r="L12" s="9">
        <v>0.3</v>
      </c>
      <c r="M12" s="9">
        <v>13.2</v>
      </c>
      <c r="N12" s="9">
        <v>4.4000000000000004</v>
      </c>
      <c r="O12" s="9">
        <v>4</v>
      </c>
      <c r="P12" s="9">
        <v>0.8</v>
      </c>
    </row>
    <row r="13" spans="1:22" ht="25.5" customHeight="1" x14ac:dyDescent="0.15">
      <c r="A13" s="19" t="s">
        <v>163</v>
      </c>
      <c r="B13" s="19" t="s">
        <v>163</v>
      </c>
      <c r="C13" s="16" t="s">
        <v>30</v>
      </c>
      <c r="D13" s="19" t="s">
        <v>31</v>
      </c>
      <c r="E13" s="9">
        <v>2.6</v>
      </c>
      <c r="F13" s="9">
        <v>0.4</v>
      </c>
      <c r="G13" s="9">
        <v>17</v>
      </c>
      <c r="H13" s="9">
        <v>81.599999999999994</v>
      </c>
      <c r="I13" s="9">
        <v>0.1</v>
      </c>
      <c r="J13" s="9">
        <v>0</v>
      </c>
      <c r="K13" s="9">
        <v>0</v>
      </c>
      <c r="L13" s="9">
        <v>0.9</v>
      </c>
      <c r="M13" s="9">
        <v>7.2</v>
      </c>
      <c r="N13" s="9">
        <v>7.6</v>
      </c>
      <c r="O13" s="9">
        <v>34.799999999999997</v>
      </c>
      <c r="P13" s="9">
        <v>1.6</v>
      </c>
    </row>
    <row r="14" spans="1:22" ht="25.5" customHeight="1" x14ac:dyDescent="0.15">
      <c r="A14" s="19" t="s">
        <v>163</v>
      </c>
      <c r="B14" s="19" t="s">
        <v>163</v>
      </c>
      <c r="C14" s="16" t="s">
        <v>32</v>
      </c>
      <c r="D14" s="19" t="s">
        <v>31</v>
      </c>
      <c r="E14" s="9">
        <v>3</v>
      </c>
      <c r="F14" s="9">
        <v>1.2</v>
      </c>
      <c r="G14" s="9">
        <v>20.6</v>
      </c>
      <c r="H14" s="9">
        <v>104.8</v>
      </c>
      <c r="I14" s="9">
        <v>0.54</v>
      </c>
      <c r="J14" s="9">
        <v>0</v>
      </c>
      <c r="K14" s="9">
        <v>0</v>
      </c>
      <c r="L14" s="9">
        <v>0</v>
      </c>
      <c r="M14" s="9">
        <v>7.6</v>
      </c>
      <c r="N14" s="9">
        <v>5.2</v>
      </c>
      <c r="O14" s="9">
        <v>26</v>
      </c>
      <c r="P14" s="9">
        <v>0.4</v>
      </c>
    </row>
    <row r="15" spans="1:22" ht="31.5" customHeight="1" x14ac:dyDescent="0.15">
      <c r="A15" s="19" t="s">
        <v>163</v>
      </c>
      <c r="B15" s="19" t="s">
        <v>163</v>
      </c>
      <c r="C15" s="15" t="s">
        <v>164</v>
      </c>
      <c r="D15" s="19">
        <v>125</v>
      </c>
      <c r="E15" s="9">
        <v>5</v>
      </c>
      <c r="F15" s="9">
        <v>2.5</v>
      </c>
      <c r="G15" s="9">
        <v>16</v>
      </c>
      <c r="H15" s="9">
        <v>87</v>
      </c>
      <c r="I15" s="9">
        <v>0.3</v>
      </c>
      <c r="J15" s="9">
        <v>7</v>
      </c>
      <c r="K15" s="9">
        <v>0.3</v>
      </c>
      <c r="L15" s="9">
        <v>0</v>
      </c>
      <c r="M15" s="9">
        <v>1200</v>
      </c>
      <c r="N15" s="9">
        <v>140</v>
      </c>
      <c r="O15" s="9">
        <v>950</v>
      </c>
      <c r="P15" s="9">
        <v>0</v>
      </c>
    </row>
    <row r="16" spans="1:22" ht="11.85" customHeight="1" x14ac:dyDescent="0.15">
      <c r="A16" s="41" t="s">
        <v>33</v>
      </c>
      <c r="B16" s="41"/>
      <c r="C16" s="41"/>
      <c r="D16" s="41"/>
      <c r="E16" s="23">
        <f>SUM(E8:E15)</f>
        <v>34.700000000000003</v>
      </c>
      <c r="F16" s="23">
        <f t="shared" ref="F16:P16" si="0">SUM(F8:F15)</f>
        <v>35.299999999999997</v>
      </c>
      <c r="G16" s="23">
        <f t="shared" si="0"/>
        <v>158.6</v>
      </c>
      <c r="H16" s="23">
        <f>SUM(H8:H15)</f>
        <v>1063.3</v>
      </c>
      <c r="I16" s="23">
        <f t="shared" si="0"/>
        <v>1.1400000000000001</v>
      </c>
      <c r="J16" s="23">
        <f t="shared" si="0"/>
        <v>52</v>
      </c>
      <c r="K16" s="23">
        <f t="shared" si="0"/>
        <v>0.8</v>
      </c>
      <c r="L16" s="23">
        <f t="shared" si="0"/>
        <v>8.6</v>
      </c>
      <c r="M16" s="23">
        <f t="shared" si="0"/>
        <v>1339.2</v>
      </c>
      <c r="N16" s="23">
        <f t="shared" si="0"/>
        <v>238.5</v>
      </c>
      <c r="O16" s="23">
        <f t="shared" si="0"/>
        <v>1345.7</v>
      </c>
      <c r="P16" s="23">
        <f t="shared" si="0"/>
        <v>7.1</v>
      </c>
    </row>
    <row r="17" spans="1:24" s="2" customFormat="1" ht="15" customHeight="1" x14ac:dyDescent="0.15">
      <c r="A17" s="42" t="s">
        <v>34</v>
      </c>
      <c r="B17" s="42"/>
      <c r="C17" s="42"/>
      <c r="D17" s="42"/>
      <c r="E17" s="29">
        <f>E16</f>
        <v>34.700000000000003</v>
      </c>
      <c r="F17" s="29">
        <f t="shared" ref="F17:P17" si="1">F16</f>
        <v>35.299999999999997</v>
      </c>
      <c r="G17" s="29">
        <f t="shared" si="1"/>
        <v>158.6</v>
      </c>
      <c r="H17" s="29">
        <f t="shared" si="1"/>
        <v>1063.3</v>
      </c>
      <c r="I17" s="29">
        <f t="shared" si="1"/>
        <v>1.1400000000000001</v>
      </c>
      <c r="J17" s="29">
        <f t="shared" si="1"/>
        <v>52</v>
      </c>
      <c r="K17" s="29">
        <f t="shared" si="1"/>
        <v>0.8</v>
      </c>
      <c r="L17" s="29">
        <f t="shared" si="1"/>
        <v>8.6</v>
      </c>
      <c r="M17" s="29">
        <f t="shared" si="1"/>
        <v>1339.2</v>
      </c>
      <c r="N17" s="29">
        <f t="shared" si="1"/>
        <v>238.5</v>
      </c>
      <c r="O17" s="29">
        <f t="shared" si="1"/>
        <v>1345.7</v>
      </c>
      <c r="P17" s="29">
        <f t="shared" si="1"/>
        <v>7.1</v>
      </c>
      <c r="S17"/>
      <c r="T17"/>
      <c r="U17"/>
      <c r="V17"/>
      <c r="W17"/>
      <c r="X17"/>
    </row>
    <row r="18" spans="1:24" s="2" customFormat="1" ht="15" customHeight="1" x14ac:dyDescent="0.15">
      <c r="A18" s="31"/>
      <c r="B18" s="31"/>
      <c r="C18" s="31"/>
      <c r="D18" s="31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S18"/>
      <c r="T18"/>
      <c r="U18"/>
      <c r="V18"/>
      <c r="W18"/>
      <c r="X18"/>
    </row>
    <row r="19" spans="1:24" s="2" customFormat="1" ht="15" customHeight="1" x14ac:dyDescent="0.2">
      <c r="A19" s="47" t="s">
        <v>165</v>
      </c>
      <c r="B19" s="47"/>
      <c r="C19" s="47"/>
      <c r="D19" s="31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S19"/>
      <c r="T19"/>
      <c r="U19"/>
      <c r="V19"/>
      <c r="W19"/>
      <c r="X19"/>
    </row>
    <row r="20" spans="1:24" s="2" customFormat="1" ht="15" customHeight="1" x14ac:dyDescent="0.2">
      <c r="A20" s="47" t="s">
        <v>166</v>
      </c>
      <c r="B20" s="47"/>
      <c r="C20" s="47"/>
      <c r="D20" s="31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S20"/>
      <c r="T20"/>
      <c r="U20"/>
      <c r="V20"/>
      <c r="W20"/>
      <c r="X20"/>
    </row>
    <row r="21" spans="1:24" s="2" customFormat="1" ht="15.75" customHeight="1" x14ac:dyDescent="0.15">
      <c r="A21" s="43" t="s">
        <v>35</v>
      </c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S21"/>
      <c r="T21"/>
      <c r="U21"/>
      <c r="V21"/>
      <c r="W21"/>
      <c r="X21"/>
    </row>
    <row r="22" spans="1:24" s="2" customFormat="1" ht="14.25" customHeight="1" x14ac:dyDescent="0.15">
      <c r="A22" s="44" t="s">
        <v>169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S22"/>
      <c r="T22"/>
      <c r="U22"/>
      <c r="V22"/>
      <c r="W22"/>
      <c r="X22"/>
    </row>
    <row r="23" spans="1:24" s="2" customFormat="1" ht="33" customHeight="1" x14ac:dyDescent="0.15">
      <c r="A23" s="19" t="s">
        <v>131</v>
      </c>
      <c r="B23" s="19" t="s">
        <v>72</v>
      </c>
      <c r="C23" s="15" t="s">
        <v>73</v>
      </c>
      <c r="D23" s="19" t="s">
        <v>20</v>
      </c>
      <c r="E23" s="9">
        <v>8</v>
      </c>
      <c r="F23" s="9">
        <v>10.1</v>
      </c>
      <c r="G23" s="9">
        <v>15.2</v>
      </c>
      <c r="H23" s="9">
        <v>84</v>
      </c>
      <c r="I23" s="9">
        <v>0</v>
      </c>
      <c r="J23" s="9">
        <v>7</v>
      </c>
      <c r="K23" s="9">
        <v>0</v>
      </c>
      <c r="L23" s="9">
        <v>4.8</v>
      </c>
      <c r="M23" s="9">
        <v>48</v>
      </c>
      <c r="N23" s="9">
        <v>28</v>
      </c>
      <c r="O23" s="9">
        <v>56</v>
      </c>
      <c r="P23" s="9">
        <v>1.9</v>
      </c>
      <c r="S23"/>
      <c r="T23"/>
      <c r="U23"/>
      <c r="V23"/>
      <c r="W23"/>
      <c r="X23"/>
    </row>
    <row r="24" spans="1:24" s="2" customFormat="1" ht="29.85" customHeight="1" x14ac:dyDescent="0.15">
      <c r="A24" s="19" t="s">
        <v>21</v>
      </c>
      <c r="B24" s="19" t="s">
        <v>22</v>
      </c>
      <c r="C24" s="15" t="s">
        <v>141</v>
      </c>
      <c r="D24" s="19" t="s">
        <v>23</v>
      </c>
      <c r="E24" s="9">
        <v>4.8</v>
      </c>
      <c r="F24" s="9">
        <v>3.2</v>
      </c>
      <c r="G24" s="9">
        <v>8.9</v>
      </c>
      <c r="H24" s="9">
        <v>152</v>
      </c>
      <c r="I24" s="9">
        <v>0</v>
      </c>
      <c r="J24" s="9">
        <v>6.6</v>
      </c>
      <c r="K24" s="9">
        <v>0.2</v>
      </c>
      <c r="L24" s="9">
        <v>0.2</v>
      </c>
      <c r="M24" s="9">
        <v>51.1</v>
      </c>
      <c r="N24" s="9">
        <v>21.3</v>
      </c>
      <c r="O24" s="9">
        <v>44.6</v>
      </c>
      <c r="P24" s="9">
        <v>1</v>
      </c>
      <c r="S24"/>
      <c r="T24"/>
      <c r="U24"/>
      <c r="V24"/>
      <c r="W24"/>
      <c r="X24"/>
    </row>
    <row r="25" spans="1:24" s="2" customFormat="1" ht="25.5" customHeight="1" x14ac:dyDescent="0.15">
      <c r="A25" s="19" t="s">
        <v>21</v>
      </c>
      <c r="B25" s="19" t="s">
        <v>38</v>
      </c>
      <c r="C25" s="15" t="s">
        <v>39</v>
      </c>
      <c r="D25" s="19" t="s">
        <v>20</v>
      </c>
      <c r="E25" s="9">
        <v>14.7</v>
      </c>
      <c r="F25" s="9">
        <v>14.8</v>
      </c>
      <c r="G25" s="9">
        <v>22</v>
      </c>
      <c r="H25" s="9">
        <v>263.60000000000002</v>
      </c>
      <c r="I25" s="9">
        <v>0.1</v>
      </c>
      <c r="J25" s="9">
        <v>0.3</v>
      </c>
      <c r="K25" s="9">
        <v>0</v>
      </c>
      <c r="L25" s="9">
        <v>4.4000000000000004</v>
      </c>
      <c r="M25" s="9">
        <v>41.6</v>
      </c>
      <c r="N25" s="9">
        <v>20.399999999999999</v>
      </c>
      <c r="O25" s="9">
        <v>145.5</v>
      </c>
      <c r="P25" s="9">
        <v>0.4</v>
      </c>
      <c r="S25"/>
      <c r="T25"/>
      <c r="U25"/>
      <c r="V25"/>
      <c r="W25"/>
      <c r="X25"/>
    </row>
    <row r="26" spans="1:24" s="2" customFormat="1" ht="25.5" customHeight="1" x14ac:dyDescent="0.15">
      <c r="A26" s="19" t="s">
        <v>21</v>
      </c>
      <c r="B26" s="19" t="s">
        <v>40</v>
      </c>
      <c r="C26" s="16" t="s">
        <v>41</v>
      </c>
      <c r="D26" s="19" t="s">
        <v>27</v>
      </c>
      <c r="E26" s="9">
        <v>3.9</v>
      </c>
      <c r="F26" s="9">
        <v>4.7</v>
      </c>
      <c r="G26" s="9">
        <v>23.5</v>
      </c>
      <c r="H26" s="9">
        <v>197</v>
      </c>
      <c r="I26" s="9">
        <v>0.2</v>
      </c>
      <c r="J26" s="9">
        <v>16</v>
      </c>
      <c r="K26" s="9">
        <v>0</v>
      </c>
      <c r="L26" s="9">
        <v>0.3</v>
      </c>
      <c r="M26" s="9">
        <v>24.4</v>
      </c>
      <c r="N26" s="9">
        <v>41.8</v>
      </c>
      <c r="O26" s="9">
        <v>106.6</v>
      </c>
      <c r="P26" s="20">
        <v>0.8</v>
      </c>
      <c r="S26"/>
      <c r="T26"/>
      <c r="U26"/>
      <c r="V26"/>
      <c r="W26"/>
      <c r="X26"/>
    </row>
    <row r="27" spans="1:24" s="2" customFormat="1" ht="25.5" customHeight="1" x14ac:dyDescent="0.15">
      <c r="A27" s="19" t="s">
        <v>21</v>
      </c>
      <c r="B27" s="19" t="s">
        <v>42</v>
      </c>
      <c r="C27" s="16" t="s">
        <v>43</v>
      </c>
      <c r="D27" s="19" t="s">
        <v>27</v>
      </c>
      <c r="E27" s="9">
        <v>1</v>
      </c>
      <c r="F27" s="9">
        <v>0.1</v>
      </c>
      <c r="G27" s="9">
        <v>35.4</v>
      </c>
      <c r="H27" s="9">
        <v>146.69999999999999</v>
      </c>
      <c r="I27" s="9">
        <v>0</v>
      </c>
      <c r="J27" s="9">
        <v>13.3</v>
      </c>
      <c r="K27" s="9">
        <v>0.1</v>
      </c>
      <c r="L27" s="9">
        <v>0</v>
      </c>
      <c r="M27" s="9">
        <v>41</v>
      </c>
      <c r="N27" s="9">
        <v>21</v>
      </c>
      <c r="O27" s="9">
        <v>31.9</v>
      </c>
      <c r="P27" s="9">
        <v>0.5</v>
      </c>
      <c r="S27"/>
      <c r="T27"/>
      <c r="U27"/>
      <c r="V27"/>
      <c r="W27"/>
      <c r="X27"/>
    </row>
    <row r="28" spans="1:24" s="2" customFormat="1" ht="25.5" customHeight="1" x14ac:dyDescent="0.15">
      <c r="A28" s="19" t="s">
        <v>163</v>
      </c>
      <c r="B28" s="19" t="s">
        <v>163</v>
      </c>
      <c r="C28" s="16" t="s">
        <v>30</v>
      </c>
      <c r="D28" s="19" t="s">
        <v>31</v>
      </c>
      <c r="E28" s="9">
        <v>2.6</v>
      </c>
      <c r="F28" s="9">
        <v>0.4</v>
      </c>
      <c r="G28" s="9">
        <v>17</v>
      </c>
      <c r="H28" s="9">
        <v>81.599999999999994</v>
      </c>
      <c r="I28" s="9">
        <v>0.1</v>
      </c>
      <c r="J28" s="9">
        <v>0</v>
      </c>
      <c r="K28" s="9">
        <v>0</v>
      </c>
      <c r="L28" s="9">
        <v>0.9</v>
      </c>
      <c r="M28" s="9">
        <v>7.2</v>
      </c>
      <c r="N28" s="9">
        <v>7.6</v>
      </c>
      <c r="O28" s="9">
        <v>34.799999999999997</v>
      </c>
      <c r="P28" s="9">
        <v>1.6</v>
      </c>
      <c r="S28"/>
      <c r="T28"/>
      <c r="U28"/>
      <c r="V28"/>
      <c r="W28"/>
      <c r="X28"/>
    </row>
    <row r="29" spans="1:24" s="2" customFormat="1" ht="25.5" customHeight="1" x14ac:dyDescent="0.15">
      <c r="A29" s="19" t="s">
        <v>163</v>
      </c>
      <c r="B29" s="19" t="s">
        <v>163</v>
      </c>
      <c r="C29" s="16" t="s">
        <v>32</v>
      </c>
      <c r="D29" s="19" t="s">
        <v>31</v>
      </c>
      <c r="E29" s="9">
        <v>3</v>
      </c>
      <c r="F29" s="9">
        <v>1.2</v>
      </c>
      <c r="G29" s="9">
        <v>20.6</v>
      </c>
      <c r="H29" s="9">
        <v>104.8</v>
      </c>
      <c r="I29" s="9">
        <v>0.54</v>
      </c>
      <c r="J29" s="9">
        <v>0</v>
      </c>
      <c r="K29" s="9">
        <v>0</v>
      </c>
      <c r="L29" s="9">
        <v>0</v>
      </c>
      <c r="M29" s="9">
        <v>7.6</v>
      </c>
      <c r="N29" s="9">
        <v>5.2</v>
      </c>
      <c r="O29" s="9">
        <v>26</v>
      </c>
      <c r="P29" s="9">
        <v>0.4</v>
      </c>
      <c r="S29"/>
      <c r="T29"/>
      <c r="U29"/>
      <c r="V29"/>
      <c r="W29"/>
      <c r="X29"/>
    </row>
    <row r="30" spans="1:24" s="2" customFormat="1" ht="11.85" customHeight="1" x14ac:dyDescent="0.15">
      <c r="A30" s="41" t="s">
        <v>33</v>
      </c>
      <c r="B30" s="41"/>
      <c r="C30" s="41"/>
      <c r="D30" s="41"/>
      <c r="E30" s="23">
        <f>SUM(E23:E29)</f>
        <v>38</v>
      </c>
      <c r="F30" s="23">
        <f t="shared" ref="F30:P30" si="2">SUM(F23:F29)</f>
        <v>34.500000000000007</v>
      </c>
      <c r="G30" s="23">
        <f t="shared" si="2"/>
        <v>142.6</v>
      </c>
      <c r="H30" s="23">
        <f t="shared" si="2"/>
        <v>1029.7</v>
      </c>
      <c r="I30" s="23">
        <f t="shared" si="2"/>
        <v>0.94000000000000006</v>
      </c>
      <c r="J30" s="23">
        <f t="shared" si="2"/>
        <v>43.2</v>
      </c>
      <c r="K30" s="23">
        <f t="shared" si="2"/>
        <v>0.30000000000000004</v>
      </c>
      <c r="L30" s="23">
        <f t="shared" si="2"/>
        <v>10.600000000000001</v>
      </c>
      <c r="M30" s="23">
        <f t="shared" si="2"/>
        <v>220.89999999999998</v>
      </c>
      <c r="N30" s="23">
        <f t="shared" si="2"/>
        <v>145.29999999999998</v>
      </c>
      <c r="O30" s="23">
        <f t="shared" si="2"/>
        <v>445.4</v>
      </c>
      <c r="P30" s="23">
        <f t="shared" si="2"/>
        <v>6.6</v>
      </c>
      <c r="S30"/>
      <c r="T30"/>
      <c r="U30"/>
      <c r="V30"/>
      <c r="W30"/>
      <c r="X30"/>
    </row>
    <row r="31" spans="1:24" s="2" customFormat="1" ht="15.75" customHeight="1" x14ac:dyDescent="0.15">
      <c r="A31" s="42" t="s">
        <v>34</v>
      </c>
      <c r="B31" s="42"/>
      <c r="C31" s="42"/>
      <c r="D31" s="42"/>
      <c r="E31" s="29">
        <f>E30</f>
        <v>38</v>
      </c>
      <c r="F31" s="29">
        <f t="shared" ref="F31:P31" si="3">F30</f>
        <v>34.500000000000007</v>
      </c>
      <c r="G31" s="29">
        <f t="shared" si="3"/>
        <v>142.6</v>
      </c>
      <c r="H31" s="29">
        <f t="shared" si="3"/>
        <v>1029.7</v>
      </c>
      <c r="I31" s="29">
        <f t="shared" si="3"/>
        <v>0.94000000000000006</v>
      </c>
      <c r="J31" s="29">
        <f t="shared" si="3"/>
        <v>43.2</v>
      </c>
      <c r="K31" s="29">
        <f t="shared" si="3"/>
        <v>0.30000000000000004</v>
      </c>
      <c r="L31" s="29">
        <f t="shared" si="3"/>
        <v>10.600000000000001</v>
      </c>
      <c r="M31" s="29">
        <f t="shared" si="3"/>
        <v>220.89999999999998</v>
      </c>
      <c r="N31" s="29">
        <f t="shared" si="3"/>
        <v>145.29999999999998</v>
      </c>
      <c r="O31" s="29">
        <f t="shared" si="3"/>
        <v>445.4</v>
      </c>
      <c r="P31" s="29">
        <f t="shared" si="3"/>
        <v>6.6</v>
      </c>
      <c r="S31"/>
      <c r="T31"/>
      <c r="U31"/>
      <c r="V31"/>
      <c r="W31"/>
      <c r="X31"/>
    </row>
    <row r="32" spans="1:24" s="2" customFormat="1" ht="13.7" customHeight="1" x14ac:dyDescent="0.15">
      <c r="A32" s="37" t="s">
        <v>46</v>
      </c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S32"/>
      <c r="T32"/>
      <c r="U32"/>
      <c r="V32"/>
      <c r="W32"/>
      <c r="X32"/>
    </row>
    <row r="33" spans="1:24" s="2" customFormat="1" ht="14.25" customHeight="1" x14ac:dyDescent="0.15">
      <c r="A33" s="40" t="s">
        <v>169</v>
      </c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S33"/>
      <c r="T33"/>
      <c r="U33"/>
      <c r="V33"/>
      <c r="W33"/>
      <c r="X33"/>
    </row>
    <row r="34" spans="1:24" s="2" customFormat="1" ht="45" customHeight="1" x14ac:dyDescent="0.15">
      <c r="A34" s="19" t="s">
        <v>21</v>
      </c>
      <c r="B34" s="19">
        <v>45</v>
      </c>
      <c r="C34" s="15" t="s">
        <v>138</v>
      </c>
      <c r="D34" s="19" t="s">
        <v>20</v>
      </c>
      <c r="E34" s="9">
        <v>5.2</v>
      </c>
      <c r="F34" s="9">
        <v>5.0999999999999996</v>
      </c>
      <c r="G34" s="9">
        <v>26.3</v>
      </c>
      <c r="H34" s="9">
        <v>127.2</v>
      </c>
      <c r="I34" s="9">
        <v>0</v>
      </c>
      <c r="J34" s="9">
        <v>2.2999999999999998</v>
      </c>
      <c r="K34" s="9">
        <v>0</v>
      </c>
      <c r="L34" s="9">
        <v>0</v>
      </c>
      <c r="M34" s="9">
        <v>21.6</v>
      </c>
      <c r="N34" s="9">
        <v>21.3</v>
      </c>
      <c r="O34" s="9">
        <v>69</v>
      </c>
      <c r="P34" s="9">
        <v>0.4</v>
      </c>
      <c r="S34"/>
      <c r="T34"/>
      <c r="U34"/>
      <c r="V34"/>
      <c r="W34"/>
      <c r="X34"/>
    </row>
    <row r="35" spans="1:24" s="2" customFormat="1" ht="24.75" customHeight="1" x14ac:dyDescent="0.15">
      <c r="A35" s="19" t="s">
        <v>21</v>
      </c>
      <c r="B35" s="19" t="s">
        <v>47</v>
      </c>
      <c r="C35" s="15" t="s">
        <v>160</v>
      </c>
      <c r="D35" s="19" t="s">
        <v>48</v>
      </c>
      <c r="E35" s="9">
        <v>6.3</v>
      </c>
      <c r="F35" s="9">
        <v>2.2999999999999998</v>
      </c>
      <c r="G35" s="9">
        <v>25.5</v>
      </c>
      <c r="H35" s="9">
        <v>142.4</v>
      </c>
      <c r="I35" s="9">
        <v>0</v>
      </c>
      <c r="J35" s="9">
        <v>1.4</v>
      </c>
      <c r="K35" s="9">
        <v>0.2</v>
      </c>
      <c r="L35" s="9">
        <v>0.6</v>
      </c>
      <c r="M35" s="9">
        <v>28.3</v>
      </c>
      <c r="N35" s="9">
        <v>11.3</v>
      </c>
      <c r="O35" s="9">
        <v>28.7</v>
      </c>
      <c r="P35" s="9">
        <v>0.6</v>
      </c>
      <c r="S35"/>
      <c r="T35"/>
      <c r="U35"/>
      <c r="V35"/>
      <c r="W35"/>
      <c r="X35"/>
    </row>
    <row r="36" spans="1:24" s="2" customFormat="1" ht="24.75" customHeight="1" x14ac:dyDescent="0.15">
      <c r="A36" s="19" t="s">
        <v>21</v>
      </c>
      <c r="B36" s="19" t="s">
        <v>93</v>
      </c>
      <c r="C36" s="16" t="s">
        <v>94</v>
      </c>
      <c r="D36" s="19" t="s">
        <v>20</v>
      </c>
      <c r="E36" s="9">
        <v>16.600000000000001</v>
      </c>
      <c r="F36" s="9">
        <v>10.4</v>
      </c>
      <c r="G36" s="9">
        <v>5.2</v>
      </c>
      <c r="H36" s="9">
        <v>230.5</v>
      </c>
      <c r="I36" s="9">
        <v>0.1</v>
      </c>
      <c r="J36" s="9">
        <v>0.6</v>
      </c>
      <c r="K36" s="9">
        <v>0.1</v>
      </c>
      <c r="L36" s="9">
        <v>2.7</v>
      </c>
      <c r="M36" s="9">
        <v>51.6</v>
      </c>
      <c r="N36" s="9">
        <v>26.6</v>
      </c>
      <c r="O36" s="9">
        <v>173.2</v>
      </c>
      <c r="P36" s="9">
        <v>2.1</v>
      </c>
      <c r="S36"/>
      <c r="T36"/>
      <c r="U36"/>
      <c r="V36"/>
      <c r="W36"/>
      <c r="X36"/>
    </row>
    <row r="37" spans="1:24" s="2" customFormat="1" ht="24.75" customHeight="1" x14ac:dyDescent="0.15">
      <c r="A37" s="19" t="s">
        <v>21</v>
      </c>
      <c r="B37" s="19" t="s">
        <v>49</v>
      </c>
      <c r="C37" s="16" t="s">
        <v>50</v>
      </c>
      <c r="D37" s="19" t="s">
        <v>27</v>
      </c>
      <c r="E37" s="9">
        <v>4.5</v>
      </c>
      <c r="F37" s="9">
        <v>4.9000000000000004</v>
      </c>
      <c r="G37" s="9">
        <v>17.399999999999999</v>
      </c>
      <c r="H37" s="9">
        <v>170.4</v>
      </c>
      <c r="I37" s="9">
        <v>0.8</v>
      </c>
      <c r="J37" s="9">
        <v>14.6</v>
      </c>
      <c r="K37" s="9">
        <v>1</v>
      </c>
      <c r="L37" s="9">
        <v>0.5</v>
      </c>
      <c r="M37" s="9">
        <v>58.6</v>
      </c>
      <c r="N37" s="9">
        <v>34.6</v>
      </c>
      <c r="O37" s="9">
        <v>117.1</v>
      </c>
      <c r="P37" s="9">
        <v>1.5</v>
      </c>
      <c r="S37"/>
      <c r="T37"/>
      <c r="U37"/>
      <c r="V37"/>
      <c r="W37"/>
      <c r="X37"/>
    </row>
    <row r="38" spans="1:24" s="2" customFormat="1" ht="24.75" customHeight="1" x14ac:dyDescent="0.15">
      <c r="A38" s="19" t="s">
        <v>21</v>
      </c>
      <c r="B38" s="19" t="s">
        <v>51</v>
      </c>
      <c r="C38" s="16" t="s">
        <v>52</v>
      </c>
      <c r="D38" s="19" t="s">
        <v>27</v>
      </c>
      <c r="E38" s="9">
        <v>0.2</v>
      </c>
      <c r="F38" s="9">
        <v>0</v>
      </c>
      <c r="G38" s="9">
        <v>25.7</v>
      </c>
      <c r="H38" s="9">
        <v>105</v>
      </c>
      <c r="I38" s="9">
        <v>0</v>
      </c>
      <c r="J38" s="9">
        <v>13</v>
      </c>
      <c r="K38" s="9">
        <v>0</v>
      </c>
      <c r="L38" s="9">
        <v>0.1</v>
      </c>
      <c r="M38" s="9">
        <v>8</v>
      </c>
      <c r="N38" s="9">
        <v>3</v>
      </c>
      <c r="O38" s="9">
        <v>5</v>
      </c>
      <c r="P38" s="9">
        <v>0</v>
      </c>
      <c r="S38"/>
      <c r="T38"/>
      <c r="U38"/>
      <c r="V38"/>
      <c r="W38"/>
      <c r="X38"/>
    </row>
    <row r="39" spans="1:24" s="2" customFormat="1" ht="31.5" customHeight="1" x14ac:dyDescent="0.15">
      <c r="A39" s="19" t="s">
        <v>163</v>
      </c>
      <c r="B39" s="19" t="s">
        <v>163</v>
      </c>
      <c r="C39" s="16" t="s">
        <v>30</v>
      </c>
      <c r="D39" s="19" t="s">
        <v>31</v>
      </c>
      <c r="E39" s="9">
        <v>2.6</v>
      </c>
      <c r="F39" s="9">
        <v>0.4</v>
      </c>
      <c r="G39" s="9">
        <v>17</v>
      </c>
      <c r="H39" s="9">
        <v>81.599999999999994</v>
      </c>
      <c r="I39" s="9">
        <v>0.1</v>
      </c>
      <c r="J39" s="9">
        <v>0</v>
      </c>
      <c r="K39" s="9">
        <v>0</v>
      </c>
      <c r="L39" s="9">
        <v>0.9</v>
      </c>
      <c r="M39" s="9">
        <v>7.2</v>
      </c>
      <c r="N39" s="9">
        <v>7.6</v>
      </c>
      <c r="O39" s="9">
        <v>34.799999999999997</v>
      </c>
      <c r="P39" s="9">
        <v>1.6</v>
      </c>
      <c r="S39"/>
      <c r="T39"/>
      <c r="U39"/>
      <c r="V39"/>
      <c r="W39"/>
      <c r="X39"/>
    </row>
    <row r="40" spans="1:24" s="2" customFormat="1" ht="24.75" customHeight="1" x14ac:dyDescent="0.15">
      <c r="A40" s="19" t="s">
        <v>163</v>
      </c>
      <c r="B40" s="19" t="s">
        <v>163</v>
      </c>
      <c r="C40" s="16" t="s">
        <v>32</v>
      </c>
      <c r="D40" s="19" t="s">
        <v>31</v>
      </c>
      <c r="E40" s="9">
        <v>3</v>
      </c>
      <c r="F40" s="9">
        <v>1.2</v>
      </c>
      <c r="G40" s="9">
        <v>20.6</v>
      </c>
      <c r="H40" s="9">
        <v>104.8</v>
      </c>
      <c r="I40" s="9">
        <v>0.54</v>
      </c>
      <c r="J40" s="9">
        <v>0</v>
      </c>
      <c r="K40" s="9">
        <v>0</v>
      </c>
      <c r="L40" s="9">
        <v>0</v>
      </c>
      <c r="M40" s="9">
        <v>7.6</v>
      </c>
      <c r="N40" s="9">
        <v>5.2</v>
      </c>
      <c r="O40" s="9">
        <v>26</v>
      </c>
      <c r="P40" s="9">
        <v>0.4</v>
      </c>
      <c r="S40"/>
      <c r="T40"/>
      <c r="U40"/>
      <c r="V40"/>
      <c r="W40"/>
      <c r="X40"/>
    </row>
    <row r="41" spans="1:24" s="2" customFormat="1" ht="27.75" customHeight="1" x14ac:dyDescent="0.15">
      <c r="A41" s="19" t="s">
        <v>163</v>
      </c>
      <c r="B41" s="19" t="s">
        <v>163</v>
      </c>
      <c r="C41" s="16" t="s">
        <v>61</v>
      </c>
      <c r="D41" s="19">
        <v>150</v>
      </c>
      <c r="E41" s="9">
        <v>1.6</v>
      </c>
      <c r="F41" s="9">
        <v>0.4</v>
      </c>
      <c r="G41" s="9">
        <v>16.2</v>
      </c>
      <c r="H41" s="9">
        <v>86</v>
      </c>
      <c r="I41" s="9">
        <v>0.1</v>
      </c>
      <c r="J41" s="9">
        <v>120</v>
      </c>
      <c r="K41" s="9">
        <v>0</v>
      </c>
      <c r="L41" s="9">
        <v>0.4</v>
      </c>
      <c r="M41" s="9">
        <v>68</v>
      </c>
      <c r="N41" s="9">
        <v>26</v>
      </c>
      <c r="O41" s="9">
        <v>46</v>
      </c>
      <c r="P41" s="9">
        <v>0.6</v>
      </c>
      <c r="S41"/>
      <c r="T41"/>
      <c r="U41"/>
      <c r="V41"/>
      <c r="W41"/>
      <c r="X41"/>
    </row>
    <row r="42" spans="1:24" s="2" customFormat="1" ht="11.85" customHeight="1" x14ac:dyDescent="0.15">
      <c r="A42" s="45" t="s">
        <v>33</v>
      </c>
      <c r="B42" s="45"/>
      <c r="C42" s="45"/>
      <c r="D42" s="45"/>
      <c r="E42" s="10">
        <f t="shared" ref="E42:P42" si="4">SUM(E34:E41)</f>
        <v>40.000000000000007</v>
      </c>
      <c r="F42" s="10">
        <f t="shared" si="4"/>
        <v>24.7</v>
      </c>
      <c r="G42" s="10">
        <f t="shared" si="4"/>
        <v>153.9</v>
      </c>
      <c r="H42" s="10">
        <f t="shared" si="4"/>
        <v>1047.9000000000001</v>
      </c>
      <c r="I42" s="10">
        <f t="shared" si="4"/>
        <v>1.6400000000000001</v>
      </c>
      <c r="J42" s="10">
        <f t="shared" si="4"/>
        <v>151.9</v>
      </c>
      <c r="K42" s="10">
        <f t="shared" si="4"/>
        <v>1.3</v>
      </c>
      <c r="L42" s="10">
        <f t="shared" si="4"/>
        <v>5.2000000000000011</v>
      </c>
      <c r="M42" s="10">
        <f t="shared" si="4"/>
        <v>250.89999999999998</v>
      </c>
      <c r="N42" s="10">
        <f t="shared" si="4"/>
        <v>135.60000000000002</v>
      </c>
      <c r="O42" s="10">
        <f t="shared" si="4"/>
        <v>499.8</v>
      </c>
      <c r="P42" s="10">
        <f t="shared" si="4"/>
        <v>7.1999999999999993</v>
      </c>
      <c r="S42"/>
      <c r="T42"/>
      <c r="U42"/>
      <c r="V42"/>
      <c r="W42"/>
      <c r="X42"/>
    </row>
    <row r="43" spans="1:24" s="2" customFormat="1" ht="11.85" customHeight="1" x14ac:dyDescent="0.15">
      <c r="A43" s="46" t="s">
        <v>34</v>
      </c>
      <c r="B43" s="46"/>
      <c r="C43" s="46"/>
      <c r="D43" s="46"/>
      <c r="E43" s="34">
        <f>E42</f>
        <v>40.000000000000007</v>
      </c>
      <c r="F43" s="34">
        <f t="shared" ref="F43:P43" si="5">F42</f>
        <v>24.7</v>
      </c>
      <c r="G43" s="34">
        <f t="shared" si="5"/>
        <v>153.9</v>
      </c>
      <c r="H43" s="34">
        <f t="shared" si="5"/>
        <v>1047.9000000000001</v>
      </c>
      <c r="I43" s="34">
        <f t="shared" si="5"/>
        <v>1.6400000000000001</v>
      </c>
      <c r="J43" s="34">
        <f t="shared" si="5"/>
        <v>151.9</v>
      </c>
      <c r="K43" s="34">
        <f t="shared" si="5"/>
        <v>1.3</v>
      </c>
      <c r="L43" s="34">
        <f t="shared" si="5"/>
        <v>5.2000000000000011</v>
      </c>
      <c r="M43" s="34">
        <f t="shared" si="5"/>
        <v>250.89999999999998</v>
      </c>
      <c r="N43" s="34">
        <f t="shared" si="5"/>
        <v>135.60000000000002</v>
      </c>
      <c r="O43" s="34">
        <f t="shared" si="5"/>
        <v>499.8</v>
      </c>
      <c r="P43" s="34">
        <f t="shared" si="5"/>
        <v>7.1999999999999993</v>
      </c>
      <c r="S43"/>
      <c r="T43"/>
      <c r="U43"/>
      <c r="V43"/>
      <c r="W43"/>
      <c r="X43"/>
    </row>
    <row r="44" spans="1:24" s="2" customFormat="1" ht="13.7" customHeight="1" x14ac:dyDescent="0.15">
      <c r="A44" s="37" t="s">
        <v>53</v>
      </c>
      <c r="B44" s="37"/>
      <c r="C44" s="37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S44"/>
      <c r="T44"/>
      <c r="U44"/>
      <c r="V44"/>
      <c r="W44"/>
      <c r="X44"/>
    </row>
    <row r="45" spans="1:24" s="2" customFormat="1" ht="14.25" customHeight="1" x14ac:dyDescent="0.15">
      <c r="A45" s="40" t="s">
        <v>170</v>
      </c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S45"/>
      <c r="T45"/>
      <c r="U45"/>
      <c r="V45"/>
      <c r="W45"/>
      <c r="X45"/>
    </row>
    <row r="46" spans="1:24" s="2" customFormat="1" ht="24.75" customHeight="1" x14ac:dyDescent="0.15">
      <c r="A46" s="21" t="s">
        <v>131</v>
      </c>
      <c r="B46" s="21">
        <v>71</v>
      </c>
      <c r="C46" s="17" t="s">
        <v>119</v>
      </c>
      <c r="D46" s="21" t="s">
        <v>20</v>
      </c>
      <c r="E46" s="18">
        <v>0.6</v>
      </c>
      <c r="F46" s="18">
        <v>0</v>
      </c>
      <c r="G46" s="18">
        <v>2.9</v>
      </c>
      <c r="H46" s="18">
        <v>16</v>
      </c>
      <c r="I46" s="18">
        <v>0</v>
      </c>
      <c r="J46" s="18">
        <v>9.1</v>
      </c>
      <c r="K46" s="18">
        <v>0</v>
      </c>
      <c r="L46" s="18">
        <v>0.1</v>
      </c>
      <c r="M46" s="18">
        <v>23</v>
      </c>
      <c r="N46" s="18">
        <v>14</v>
      </c>
      <c r="O46" s="18">
        <v>42</v>
      </c>
      <c r="P46" s="18">
        <v>1</v>
      </c>
      <c r="S46"/>
      <c r="T46"/>
      <c r="U46"/>
      <c r="V46"/>
      <c r="W46"/>
      <c r="X46"/>
    </row>
    <row r="47" spans="1:24" s="2" customFormat="1" ht="36.75" customHeight="1" x14ac:dyDescent="0.15">
      <c r="A47" s="19" t="s">
        <v>21</v>
      </c>
      <c r="B47" s="19" t="s">
        <v>54</v>
      </c>
      <c r="C47" s="16" t="s">
        <v>55</v>
      </c>
      <c r="D47" s="19" t="s">
        <v>23</v>
      </c>
      <c r="E47" s="9">
        <v>4.0999999999999996</v>
      </c>
      <c r="F47" s="9">
        <v>11.5</v>
      </c>
      <c r="G47" s="9">
        <v>12.8</v>
      </c>
      <c r="H47" s="9">
        <v>175.4</v>
      </c>
      <c r="I47" s="9">
        <v>0.1</v>
      </c>
      <c r="J47" s="9">
        <v>8.6</v>
      </c>
      <c r="K47" s="9">
        <v>0.2</v>
      </c>
      <c r="L47" s="9">
        <v>0.3</v>
      </c>
      <c r="M47" s="9">
        <v>52.1</v>
      </c>
      <c r="N47" s="9">
        <v>27.4</v>
      </c>
      <c r="O47" s="9">
        <v>70.3</v>
      </c>
      <c r="P47" s="9">
        <v>1.4</v>
      </c>
      <c r="S47"/>
      <c r="T47"/>
      <c r="U47"/>
      <c r="V47"/>
      <c r="W47"/>
      <c r="X47"/>
    </row>
    <row r="48" spans="1:24" s="2" customFormat="1" ht="27.75" customHeight="1" x14ac:dyDescent="0.15">
      <c r="A48" s="19" t="s">
        <v>21</v>
      </c>
      <c r="B48" s="19" t="s">
        <v>56</v>
      </c>
      <c r="C48" s="16" t="s">
        <v>57</v>
      </c>
      <c r="D48" s="19" t="s">
        <v>58</v>
      </c>
      <c r="E48" s="9">
        <v>17.600000000000001</v>
      </c>
      <c r="F48" s="9">
        <v>16</v>
      </c>
      <c r="G48" s="9">
        <v>42.8</v>
      </c>
      <c r="H48" s="9">
        <v>405.5</v>
      </c>
      <c r="I48" s="9">
        <v>0.1</v>
      </c>
      <c r="J48" s="9">
        <v>1.9</v>
      </c>
      <c r="K48" s="9">
        <v>0.3</v>
      </c>
      <c r="L48" s="9">
        <v>6.1</v>
      </c>
      <c r="M48" s="9">
        <v>32.1</v>
      </c>
      <c r="N48" s="9">
        <v>51</v>
      </c>
      <c r="O48" s="9">
        <v>214.8</v>
      </c>
      <c r="P48" s="9">
        <v>1</v>
      </c>
      <c r="S48"/>
      <c r="T48"/>
      <c r="U48"/>
      <c r="V48"/>
      <c r="W48"/>
      <c r="X48"/>
    </row>
    <row r="49" spans="1:24" s="2" customFormat="1" ht="27.75" customHeight="1" x14ac:dyDescent="0.15">
      <c r="A49" s="19" t="s">
        <v>21</v>
      </c>
      <c r="B49" s="19" t="s">
        <v>59</v>
      </c>
      <c r="C49" s="16" t="s">
        <v>60</v>
      </c>
      <c r="D49" s="19" t="s">
        <v>27</v>
      </c>
      <c r="E49" s="9">
        <v>1</v>
      </c>
      <c r="F49" s="9">
        <v>0.2</v>
      </c>
      <c r="G49" s="9">
        <v>19.8</v>
      </c>
      <c r="H49" s="9">
        <v>86</v>
      </c>
      <c r="I49" s="9">
        <v>0</v>
      </c>
      <c r="J49" s="9">
        <v>14</v>
      </c>
      <c r="K49" s="9">
        <v>0</v>
      </c>
      <c r="L49" s="9">
        <v>0.2</v>
      </c>
      <c r="M49" s="9">
        <v>14</v>
      </c>
      <c r="N49" s="9">
        <v>8</v>
      </c>
      <c r="O49" s="9">
        <v>14</v>
      </c>
      <c r="P49" s="9">
        <v>0.8</v>
      </c>
      <c r="S49"/>
      <c r="T49"/>
      <c r="U49"/>
      <c r="V49"/>
      <c r="W49"/>
      <c r="X49"/>
    </row>
    <row r="50" spans="1:24" s="2" customFormat="1" ht="31.5" customHeight="1" x14ac:dyDescent="0.15">
      <c r="A50" s="19">
        <v>1996</v>
      </c>
      <c r="B50" s="19">
        <v>695</v>
      </c>
      <c r="C50" s="15" t="s">
        <v>136</v>
      </c>
      <c r="D50" s="19" t="s">
        <v>113</v>
      </c>
      <c r="E50" s="9">
        <v>4</v>
      </c>
      <c r="F50" s="9">
        <v>6.5</v>
      </c>
      <c r="G50" s="9">
        <v>46.4</v>
      </c>
      <c r="H50" s="9">
        <v>214</v>
      </c>
      <c r="I50" s="9">
        <v>0.1</v>
      </c>
      <c r="J50" s="9">
        <v>12</v>
      </c>
      <c r="K50" s="9">
        <v>0</v>
      </c>
      <c r="L50" s="9">
        <v>0.6</v>
      </c>
      <c r="M50" s="9">
        <v>15</v>
      </c>
      <c r="N50" s="9">
        <v>9</v>
      </c>
      <c r="O50" s="9">
        <v>37</v>
      </c>
      <c r="P50" s="9">
        <v>0</v>
      </c>
      <c r="S50"/>
      <c r="T50"/>
      <c r="U50"/>
      <c r="V50"/>
      <c r="W50"/>
      <c r="X50"/>
    </row>
    <row r="51" spans="1:24" s="2" customFormat="1" ht="27.75" customHeight="1" x14ac:dyDescent="0.15">
      <c r="A51" s="19" t="s">
        <v>163</v>
      </c>
      <c r="B51" s="19" t="s">
        <v>163</v>
      </c>
      <c r="C51" s="16" t="s">
        <v>30</v>
      </c>
      <c r="D51" s="19" t="s">
        <v>31</v>
      </c>
      <c r="E51" s="9">
        <v>2.6</v>
      </c>
      <c r="F51" s="9">
        <v>0.4</v>
      </c>
      <c r="G51" s="9">
        <v>17</v>
      </c>
      <c r="H51" s="9">
        <v>81.599999999999994</v>
      </c>
      <c r="I51" s="9">
        <v>0.1</v>
      </c>
      <c r="J51" s="9">
        <v>0</v>
      </c>
      <c r="K51" s="9">
        <v>0</v>
      </c>
      <c r="L51" s="9">
        <v>0.9</v>
      </c>
      <c r="M51" s="9">
        <v>7.2</v>
      </c>
      <c r="N51" s="9">
        <v>7.6</v>
      </c>
      <c r="O51" s="9">
        <v>34.799999999999997</v>
      </c>
      <c r="P51" s="9">
        <v>1.6</v>
      </c>
      <c r="S51"/>
      <c r="T51"/>
      <c r="U51"/>
      <c r="V51"/>
      <c r="W51"/>
      <c r="X51"/>
    </row>
    <row r="52" spans="1:24" s="2" customFormat="1" ht="27.75" customHeight="1" x14ac:dyDescent="0.15">
      <c r="A52" s="19" t="s">
        <v>163</v>
      </c>
      <c r="B52" s="19" t="s">
        <v>163</v>
      </c>
      <c r="C52" s="16" t="s">
        <v>32</v>
      </c>
      <c r="D52" s="19" t="s">
        <v>31</v>
      </c>
      <c r="E52" s="9">
        <v>3</v>
      </c>
      <c r="F52" s="9">
        <v>1.2</v>
      </c>
      <c r="G52" s="9">
        <v>20.6</v>
      </c>
      <c r="H52" s="9">
        <v>104.8</v>
      </c>
      <c r="I52" s="9">
        <v>0.54</v>
      </c>
      <c r="J52" s="9">
        <v>0</v>
      </c>
      <c r="K52" s="9">
        <v>0</v>
      </c>
      <c r="L52" s="9">
        <v>0</v>
      </c>
      <c r="M52" s="9">
        <v>7.6</v>
      </c>
      <c r="N52" s="9">
        <v>5.2</v>
      </c>
      <c r="O52" s="9">
        <v>26</v>
      </c>
      <c r="P52" s="9">
        <v>0.4</v>
      </c>
      <c r="S52"/>
      <c r="T52"/>
      <c r="U52"/>
      <c r="V52"/>
      <c r="W52"/>
      <c r="X52"/>
    </row>
    <row r="53" spans="1:24" s="2" customFormat="1" ht="11.85" customHeight="1" x14ac:dyDescent="0.15">
      <c r="A53" s="45" t="s">
        <v>33</v>
      </c>
      <c r="B53" s="45"/>
      <c r="C53" s="45"/>
      <c r="D53" s="45"/>
      <c r="E53" s="10">
        <f>SUM(E46:E52)</f>
        <v>32.900000000000006</v>
      </c>
      <c r="F53" s="10">
        <f t="shared" ref="F53:P53" si="6">SUM(F46:F52)</f>
        <v>35.800000000000004</v>
      </c>
      <c r="G53" s="10">
        <f t="shared" si="6"/>
        <v>162.29999999999998</v>
      </c>
      <c r="H53" s="10">
        <f t="shared" si="6"/>
        <v>1083.3</v>
      </c>
      <c r="I53" s="10">
        <f t="shared" si="6"/>
        <v>0.94000000000000006</v>
      </c>
      <c r="J53" s="10">
        <f t="shared" si="6"/>
        <v>45.599999999999994</v>
      </c>
      <c r="K53" s="10">
        <f t="shared" si="6"/>
        <v>0.5</v>
      </c>
      <c r="L53" s="10">
        <f t="shared" si="6"/>
        <v>8.1999999999999993</v>
      </c>
      <c r="M53" s="10">
        <f t="shared" si="6"/>
        <v>150.99999999999997</v>
      </c>
      <c r="N53" s="10">
        <f t="shared" si="6"/>
        <v>122.2</v>
      </c>
      <c r="O53" s="10">
        <f t="shared" si="6"/>
        <v>438.90000000000003</v>
      </c>
      <c r="P53" s="10">
        <f t="shared" si="6"/>
        <v>6.2000000000000011</v>
      </c>
      <c r="S53"/>
      <c r="T53"/>
      <c r="U53"/>
      <c r="V53"/>
      <c r="W53"/>
      <c r="X53"/>
    </row>
    <row r="54" spans="1:24" s="2" customFormat="1" ht="11.85" customHeight="1" x14ac:dyDescent="0.15">
      <c r="A54" s="45" t="s">
        <v>34</v>
      </c>
      <c r="B54" s="45"/>
      <c r="C54" s="45"/>
      <c r="D54" s="45"/>
      <c r="E54" s="10">
        <f>E53</f>
        <v>32.900000000000006</v>
      </c>
      <c r="F54" s="10">
        <f t="shared" ref="F54:P54" si="7">F53</f>
        <v>35.800000000000004</v>
      </c>
      <c r="G54" s="10">
        <f t="shared" si="7"/>
        <v>162.29999999999998</v>
      </c>
      <c r="H54" s="10">
        <f t="shared" si="7"/>
        <v>1083.3</v>
      </c>
      <c r="I54" s="10">
        <f t="shared" si="7"/>
        <v>0.94000000000000006</v>
      </c>
      <c r="J54" s="10">
        <f t="shared" si="7"/>
        <v>45.599999999999994</v>
      </c>
      <c r="K54" s="10">
        <f t="shared" si="7"/>
        <v>0.5</v>
      </c>
      <c r="L54" s="10">
        <f t="shared" si="7"/>
        <v>8.1999999999999993</v>
      </c>
      <c r="M54" s="10">
        <f t="shared" si="7"/>
        <v>150.99999999999997</v>
      </c>
      <c r="N54" s="10">
        <f t="shared" si="7"/>
        <v>122.2</v>
      </c>
      <c r="O54" s="10">
        <f t="shared" si="7"/>
        <v>438.90000000000003</v>
      </c>
      <c r="P54" s="10">
        <f t="shared" si="7"/>
        <v>6.2000000000000011</v>
      </c>
      <c r="S54"/>
      <c r="T54"/>
      <c r="U54"/>
      <c r="V54"/>
      <c r="W54"/>
      <c r="X54"/>
    </row>
    <row r="55" spans="1:24" s="2" customFormat="1" ht="13.7" customHeight="1" x14ac:dyDescent="0.15">
      <c r="A55" s="48" t="s">
        <v>62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S55"/>
      <c r="T55"/>
      <c r="U55"/>
      <c r="V55"/>
      <c r="W55"/>
      <c r="X55"/>
    </row>
    <row r="56" spans="1:24" s="2" customFormat="1" ht="14.25" customHeight="1" x14ac:dyDescent="0.15">
      <c r="A56" s="40" t="s">
        <v>169</v>
      </c>
      <c r="B56" s="40"/>
      <c r="C56" s="40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S56"/>
      <c r="T56"/>
      <c r="U56"/>
      <c r="V56"/>
      <c r="W56"/>
      <c r="X56"/>
    </row>
    <row r="57" spans="1:24" s="2" customFormat="1" ht="25.5" customHeight="1" x14ac:dyDescent="0.15">
      <c r="A57" s="19" t="s">
        <v>21</v>
      </c>
      <c r="B57" s="19" t="s">
        <v>36</v>
      </c>
      <c r="C57" s="15" t="s">
        <v>137</v>
      </c>
      <c r="D57" s="19" t="s">
        <v>20</v>
      </c>
      <c r="E57" s="9">
        <v>1.3</v>
      </c>
      <c r="F57" s="9">
        <v>9.1</v>
      </c>
      <c r="G57" s="9">
        <v>6.6</v>
      </c>
      <c r="H57" s="9">
        <v>123</v>
      </c>
      <c r="I57" s="9">
        <v>0</v>
      </c>
      <c r="J57" s="9">
        <v>9.9</v>
      </c>
      <c r="K57" s="9">
        <v>0.2</v>
      </c>
      <c r="L57" s="9">
        <v>4.3</v>
      </c>
      <c r="M57" s="9">
        <v>32.5</v>
      </c>
      <c r="N57" s="9">
        <v>18.3</v>
      </c>
      <c r="O57" s="9">
        <v>40.700000000000003</v>
      </c>
      <c r="P57" s="9">
        <v>0.9</v>
      </c>
      <c r="S57"/>
      <c r="T57"/>
      <c r="U57"/>
      <c r="V57"/>
      <c r="W57"/>
      <c r="X57"/>
    </row>
    <row r="58" spans="1:24" s="2" customFormat="1" ht="26.25" customHeight="1" x14ac:dyDescent="0.15">
      <c r="A58" s="19" t="s">
        <v>21</v>
      </c>
      <c r="B58" s="19" t="s">
        <v>124</v>
      </c>
      <c r="C58" s="16" t="s">
        <v>63</v>
      </c>
      <c r="D58" s="19" t="s">
        <v>64</v>
      </c>
      <c r="E58" s="9">
        <v>9.6999999999999993</v>
      </c>
      <c r="F58" s="9">
        <v>2.5</v>
      </c>
      <c r="G58" s="9">
        <v>18.899999999999999</v>
      </c>
      <c r="H58" s="9">
        <v>121.3</v>
      </c>
      <c r="I58" s="9">
        <v>0.3</v>
      </c>
      <c r="J58" s="9">
        <v>5.2</v>
      </c>
      <c r="K58" s="9">
        <v>0.2</v>
      </c>
      <c r="L58" s="9">
        <v>2.1</v>
      </c>
      <c r="M58" s="9">
        <v>42.8</v>
      </c>
      <c r="N58" s="9">
        <v>33.6</v>
      </c>
      <c r="O58" s="9">
        <v>79.3</v>
      </c>
      <c r="P58" s="9">
        <v>0.3</v>
      </c>
      <c r="S58"/>
      <c r="T58"/>
      <c r="U58"/>
      <c r="V58"/>
      <c r="W58"/>
      <c r="X58"/>
    </row>
    <row r="59" spans="1:24" s="2" customFormat="1" ht="26.25" customHeight="1" x14ac:dyDescent="0.15">
      <c r="A59" s="19" t="s">
        <v>21</v>
      </c>
      <c r="B59" s="19" t="s">
        <v>65</v>
      </c>
      <c r="C59" s="16" t="s">
        <v>66</v>
      </c>
      <c r="D59" s="19" t="s">
        <v>20</v>
      </c>
      <c r="E59" s="9">
        <v>11</v>
      </c>
      <c r="F59" s="9">
        <v>8.6999999999999993</v>
      </c>
      <c r="G59" s="9">
        <v>15</v>
      </c>
      <c r="H59" s="9">
        <v>188.6</v>
      </c>
      <c r="I59" s="9">
        <v>0.1</v>
      </c>
      <c r="J59" s="9">
        <v>0.3</v>
      </c>
      <c r="K59" s="9">
        <v>0</v>
      </c>
      <c r="L59" s="9">
        <v>4</v>
      </c>
      <c r="M59" s="9">
        <v>30.1</v>
      </c>
      <c r="N59" s="9">
        <v>29.8</v>
      </c>
      <c r="O59" s="9">
        <v>168.8</v>
      </c>
      <c r="P59" s="9">
        <v>1.3</v>
      </c>
      <c r="S59"/>
      <c r="T59"/>
      <c r="U59"/>
      <c r="V59"/>
      <c r="W59"/>
      <c r="X59"/>
    </row>
    <row r="60" spans="1:24" s="2" customFormat="1" ht="26.25" customHeight="1" x14ac:dyDescent="0.15">
      <c r="A60" s="19" t="s">
        <v>21</v>
      </c>
      <c r="B60" s="19" t="s">
        <v>67</v>
      </c>
      <c r="C60" s="16" t="s">
        <v>68</v>
      </c>
      <c r="D60" s="19" t="s">
        <v>27</v>
      </c>
      <c r="E60" s="9">
        <v>4.2</v>
      </c>
      <c r="F60" s="9">
        <v>16.3</v>
      </c>
      <c r="G60" s="9">
        <v>31.6</v>
      </c>
      <c r="H60" s="9">
        <v>290</v>
      </c>
      <c r="I60" s="9">
        <v>0.2</v>
      </c>
      <c r="J60" s="9">
        <v>16</v>
      </c>
      <c r="K60" s="9">
        <v>0.4</v>
      </c>
      <c r="L60" s="9">
        <v>7.1</v>
      </c>
      <c r="M60" s="9">
        <v>41.5</v>
      </c>
      <c r="N60" s="9">
        <v>48.7</v>
      </c>
      <c r="O60" s="9">
        <v>119</v>
      </c>
      <c r="P60" s="9">
        <v>1.1000000000000001</v>
      </c>
      <c r="S60"/>
      <c r="T60"/>
      <c r="U60"/>
      <c r="V60"/>
      <c r="W60"/>
      <c r="X60"/>
    </row>
    <row r="61" spans="1:24" s="2" customFormat="1" ht="26.25" customHeight="1" x14ac:dyDescent="0.15">
      <c r="A61" s="19" t="s">
        <v>21</v>
      </c>
      <c r="B61" s="19" t="s">
        <v>69</v>
      </c>
      <c r="C61" s="16" t="s">
        <v>70</v>
      </c>
      <c r="D61" s="19" t="s">
        <v>27</v>
      </c>
      <c r="E61" s="9">
        <v>0.7</v>
      </c>
      <c r="F61" s="9">
        <v>0.3</v>
      </c>
      <c r="G61" s="9">
        <v>24.4</v>
      </c>
      <c r="H61" s="9">
        <v>103</v>
      </c>
      <c r="I61" s="9">
        <v>0</v>
      </c>
      <c r="J61" s="9">
        <v>200</v>
      </c>
      <c r="K61" s="9">
        <v>0.2</v>
      </c>
      <c r="L61" s="9">
        <v>0</v>
      </c>
      <c r="M61" s="9">
        <v>13</v>
      </c>
      <c r="N61" s="9">
        <v>3</v>
      </c>
      <c r="O61" s="9">
        <v>3</v>
      </c>
      <c r="P61" s="9">
        <v>1</v>
      </c>
      <c r="S61"/>
      <c r="T61"/>
      <c r="U61"/>
      <c r="V61"/>
      <c r="W61"/>
      <c r="X61"/>
    </row>
    <row r="62" spans="1:24" s="2" customFormat="1" ht="26.25" customHeight="1" x14ac:dyDescent="0.15">
      <c r="A62" s="19" t="s">
        <v>163</v>
      </c>
      <c r="B62" s="19" t="s">
        <v>163</v>
      </c>
      <c r="C62" s="16" t="s">
        <v>30</v>
      </c>
      <c r="D62" s="19" t="s">
        <v>31</v>
      </c>
      <c r="E62" s="9">
        <v>2.6</v>
      </c>
      <c r="F62" s="9">
        <v>0.4</v>
      </c>
      <c r="G62" s="9">
        <v>17</v>
      </c>
      <c r="H62" s="9">
        <v>81.599999999999994</v>
      </c>
      <c r="I62" s="9">
        <v>0.1</v>
      </c>
      <c r="J62" s="9">
        <v>0</v>
      </c>
      <c r="K62" s="9">
        <v>0</v>
      </c>
      <c r="L62" s="9">
        <v>0.9</v>
      </c>
      <c r="M62" s="9">
        <v>7.2</v>
      </c>
      <c r="N62" s="9">
        <v>7.6</v>
      </c>
      <c r="O62" s="9">
        <v>34.799999999999997</v>
      </c>
      <c r="P62" s="9">
        <v>1.6</v>
      </c>
      <c r="S62"/>
      <c r="T62"/>
      <c r="U62"/>
      <c r="V62"/>
      <c r="W62"/>
      <c r="X62"/>
    </row>
    <row r="63" spans="1:24" s="2" customFormat="1" ht="26.25" customHeight="1" x14ac:dyDescent="0.15">
      <c r="A63" s="19" t="s">
        <v>163</v>
      </c>
      <c r="B63" s="19" t="s">
        <v>163</v>
      </c>
      <c r="C63" s="16" t="s">
        <v>32</v>
      </c>
      <c r="D63" s="19" t="s">
        <v>31</v>
      </c>
      <c r="E63" s="9">
        <v>3</v>
      </c>
      <c r="F63" s="9">
        <v>1.2</v>
      </c>
      <c r="G63" s="9">
        <v>20.6</v>
      </c>
      <c r="H63" s="9">
        <v>104.8</v>
      </c>
      <c r="I63" s="9">
        <v>0.54</v>
      </c>
      <c r="J63" s="9">
        <v>0</v>
      </c>
      <c r="K63" s="9">
        <v>0</v>
      </c>
      <c r="L63" s="9">
        <v>0</v>
      </c>
      <c r="M63" s="9">
        <v>7.6</v>
      </c>
      <c r="N63" s="9">
        <v>5.2</v>
      </c>
      <c r="O63" s="9">
        <v>26</v>
      </c>
      <c r="P63" s="9">
        <v>0.4</v>
      </c>
      <c r="S63"/>
      <c r="T63"/>
      <c r="U63"/>
      <c r="V63"/>
      <c r="W63"/>
      <c r="X63"/>
    </row>
    <row r="64" spans="1:24" s="2" customFormat="1" ht="25.5" customHeight="1" x14ac:dyDescent="0.15">
      <c r="A64" s="19" t="s">
        <v>163</v>
      </c>
      <c r="B64" s="19" t="s">
        <v>163</v>
      </c>
      <c r="C64" s="16" t="s">
        <v>44</v>
      </c>
      <c r="D64" s="19" t="s">
        <v>45</v>
      </c>
      <c r="E64" s="9">
        <v>0.6</v>
      </c>
      <c r="F64" s="9">
        <v>0.6</v>
      </c>
      <c r="G64" s="9">
        <v>14.7</v>
      </c>
      <c r="H64" s="9">
        <v>70.5</v>
      </c>
      <c r="I64" s="9">
        <v>0</v>
      </c>
      <c r="J64" s="9">
        <v>15</v>
      </c>
      <c r="K64" s="9">
        <v>0</v>
      </c>
      <c r="L64" s="9">
        <v>0.9</v>
      </c>
      <c r="M64" s="9">
        <v>24</v>
      </c>
      <c r="N64" s="9">
        <v>12</v>
      </c>
      <c r="O64" s="9">
        <v>16.5</v>
      </c>
      <c r="P64" s="9">
        <v>0.3</v>
      </c>
      <c r="S64"/>
      <c r="T64"/>
      <c r="U64"/>
      <c r="V64"/>
      <c r="W64"/>
      <c r="X64"/>
    </row>
    <row r="65" spans="1:18" ht="11.85" customHeight="1" x14ac:dyDescent="0.15">
      <c r="A65" s="45" t="s">
        <v>33</v>
      </c>
      <c r="B65" s="45"/>
      <c r="C65" s="45"/>
      <c r="D65" s="45"/>
      <c r="E65" s="10">
        <f t="shared" ref="E65:P65" si="8">SUM(E57:E64)</f>
        <v>33.1</v>
      </c>
      <c r="F65" s="10">
        <f t="shared" si="8"/>
        <v>39.099999999999994</v>
      </c>
      <c r="G65" s="10">
        <f t="shared" si="8"/>
        <v>148.79999999999998</v>
      </c>
      <c r="H65" s="10">
        <f t="shared" si="8"/>
        <v>1082.8</v>
      </c>
      <c r="I65" s="10">
        <f t="shared" si="8"/>
        <v>1.2400000000000002</v>
      </c>
      <c r="J65" s="10">
        <f t="shared" si="8"/>
        <v>246.4</v>
      </c>
      <c r="K65" s="10">
        <f t="shared" si="8"/>
        <v>1</v>
      </c>
      <c r="L65" s="10">
        <f t="shared" si="8"/>
        <v>19.299999999999997</v>
      </c>
      <c r="M65" s="10">
        <f t="shared" si="8"/>
        <v>198.7</v>
      </c>
      <c r="N65" s="10">
        <f t="shared" si="8"/>
        <v>158.19999999999999</v>
      </c>
      <c r="O65" s="10">
        <f t="shared" si="8"/>
        <v>488.1</v>
      </c>
      <c r="P65" s="10">
        <f t="shared" si="8"/>
        <v>6.8999999999999995</v>
      </c>
    </row>
    <row r="66" spans="1:18" ht="11.85" customHeight="1" x14ac:dyDescent="0.15">
      <c r="A66" s="45" t="s">
        <v>34</v>
      </c>
      <c r="B66" s="45"/>
      <c r="C66" s="45"/>
      <c r="D66" s="45"/>
      <c r="E66" s="10">
        <f>E65</f>
        <v>33.1</v>
      </c>
      <c r="F66" s="10">
        <f t="shared" ref="F66:P66" si="9">F65</f>
        <v>39.099999999999994</v>
      </c>
      <c r="G66" s="10">
        <f t="shared" si="9"/>
        <v>148.79999999999998</v>
      </c>
      <c r="H66" s="10">
        <f t="shared" si="9"/>
        <v>1082.8</v>
      </c>
      <c r="I66" s="10">
        <f t="shared" si="9"/>
        <v>1.2400000000000002</v>
      </c>
      <c r="J66" s="10">
        <f t="shared" si="9"/>
        <v>246.4</v>
      </c>
      <c r="K66" s="10">
        <f t="shared" si="9"/>
        <v>1</v>
      </c>
      <c r="L66" s="10">
        <f t="shared" si="9"/>
        <v>19.299999999999997</v>
      </c>
      <c r="M66" s="10">
        <f t="shared" si="9"/>
        <v>198.7</v>
      </c>
      <c r="N66" s="10">
        <f t="shared" si="9"/>
        <v>158.19999999999999</v>
      </c>
      <c r="O66" s="10">
        <f t="shared" si="9"/>
        <v>488.1</v>
      </c>
      <c r="P66" s="10">
        <f t="shared" si="9"/>
        <v>6.8999999999999995</v>
      </c>
    </row>
    <row r="67" spans="1:18" ht="13.7" customHeight="1" x14ac:dyDescent="0.15">
      <c r="A67" s="48" t="s">
        <v>71</v>
      </c>
      <c r="B67" s="48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</row>
    <row r="68" spans="1:18" ht="14.25" customHeight="1" x14ac:dyDescent="0.15">
      <c r="A68" s="40" t="s">
        <v>169</v>
      </c>
      <c r="B68" s="40"/>
      <c r="C68" s="40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</row>
    <row r="69" spans="1:18" s="3" customFormat="1" ht="40.5" customHeight="1" x14ac:dyDescent="0.15">
      <c r="A69" s="12">
        <v>2008</v>
      </c>
      <c r="B69" s="12" t="s">
        <v>152</v>
      </c>
      <c r="C69" s="17" t="s">
        <v>151</v>
      </c>
      <c r="D69" s="12" t="s">
        <v>20</v>
      </c>
      <c r="E69" s="14">
        <v>7.5</v>
      </c>
      <c r="F69" s="14">
        <v>5.7</v>
      </c>
      <c r="G69" s="14">
        <v>14.7</v>
      </c>
      <c r="H69" s="14">
        <v>140</v>
      </c>
      <c r="I69" s="14">
        <v>0.2</v>
      </c>
      <c r="J69" s="14">
        <v>7</v>
      </c>
      <c r="K69" s="14">
        <v>0</v>
      </c>
      <c r="L69" s="14">
        <v>2.5</v>
      </c>
      <c r="M69" s="14">
        <v>53</v>
      </c>
      <c r="N69" s="14">
        <v>34</v>
      </c>
      <c r="O69" s="14">
        <v>137</v>
      </c>
      <c r="P69" s="14">
        <v>2.2999999999999998</v>
      </c>
      <c r="Q69" s="2"/>
      <c r="R69" s="2"/>
    </row>
    <row r="70" spans="1:18" ht="33" customHeight="1" x14ac:dyDescent="0.15">
      <c r="A70" s="19" t="s">
        <v>21</v>
      </c>
      <c r="B70" s="19" t="s">
        <v>74</v>
      </c>
      <c r="C70" s="16" t="s">
        <v>75</v>
      </c>
      <c r="D70" s="19" t="s">
        <v>23</v>
      </c>
      <c r="E70" s="9">
        <v>5.0999999999999996</v>
      </c>
      <c r="F70" s="9">
        <v>6.1</v>
      </c>
      <c r="G70" s="9">
        <v>13.7</v>
      </c>
      <c r="H70" s="9">
        <v>141</v>
      </c>
      <c r="I70" s="9">
        <v>0</v>
      </c>
      <c r="J70" s="9">
        <v>8.6</v>
      </c>
      <c r="K70" s="9">
        <v>0.2</v>
      </c>
      <c r="L70" s="9">
        <v>1.7</v>
      </c>
      <c r="M70" s="9">
        <v>47.2</v>
      </c>
      <c r="N70" s="9">
        <v>24</v>
      </c>
      <c r="O70" s="9">
        <v>89.3</v>
      </c>
      <c r="P70" s="9">
        <v>1.3</v>
      </c>
    </row>
    <row r="71" spans="1:18" s="3" customFormat="1" ht="23.25" customHeight="1" x14ac:dyDescent="0.15">
      <c r="A71" s="12" t="s">
        <v>21</v>
      </c>
      <c r="B71" s="12">
        <v>261</v>
      </c>
      <c r="C71" s="13" t="s">
        <v>139</v>
      </c>
      <c r="D71" s="12" t="s">
        <v>76</v>
      </c>
      <c r="E71" s="14">
        <v>10.9</v>
      </c>
      <c r="F71" s="14">
        <v>13.5</v>
      </c>
      <c r="G71" s="14">
        <v>10.4</v>
      </c>
      <c r="H71" s="14">
        <v>236.7</v>
      </c>
      <c r="I71" s="14">
        <v>0.1</v>
      </c>
      <c r="J71" s="14">
        <v>10.199999999999999</v>
      </c>
      <c r="K71" s="14">
        <v>4.5999999999999996</v>
      </c>
      <c r="L71" s="14">
        <v>1</v>
      </c>
      <c r="M71" s="14">
        <v>10</v>
      </c>
      <c r="N71" s="14">
        <v>11.7</v>
      </c>
      <c r="O71" s="14">
        <v>188.8</v>
      </c>
      <c r="P71" s="14">
        <v>4.2</v>
      </c>
      <c r="Q71" s="2"/>
      <c r="R71" s="2"/>
    </row>
    <row r="72" spans="1:18" ht="23.25" customHeight="1" x14ac:dyDescent="0.15">
      <c r="A72" s="19" t="s">
        <v>21</v>
      </c>
      <c r="B72" s="19" t="s">
        <v>25</v>
      </c>
      <c r="C72" s="16" t="s">
        <v>26</v>
      </c>
      <c r="D72" s="19" t="s">
        <v>27</v>
      </c>
      <c r="E72" s="9">
        <v>7.3</v>
      </c>
      <c r="F72" s="9">
        <v>6.2</v>
      </c>
      <c r="G72" s="9">
        <v>46.6</v>
      </c>
      <c r="H72" s="9">
        <v>201.5</v>
      </c>
      <c r="I72" s="9">
        <v>0.1</v>
      </c>
      <c r="J72" s="9">
        <v>0</v>
      </c>
      <c r="K72" s="9">
        <v>0</v>
      </c>
      <c r="L72" s="9">
        <v>1.5</v>
      </c>
      <c r="M72" s="9">
        <v>18</v>
      </c>
      <c r="N72" s="9">
        <v>10.199999999999999</v>
      </c>
      <c r="O72" s="9">
        <v>55.5</v>
      </c>
      <c r="P72" s="9">
        <v>1.3</v>
      </c>
    </row>
    <row r="73" spans="1:18" ht="19.5" customHeight="1" x14ac:dyDescent="0.15">
      <c r="A73" s="19" t="s">
        <v>21</v>
      </c>
      <c r="B73" s="19" t="s">
        <v>77</v>
      </c>
      <c r="C73" s="16" t="s">
        <v>78</v>
      </c>
      <c r="D73" s="19" t="s">
        <v>27</v>
      </c>
      <c r="E73" s="9">
        <v>0.1</v>
      </c>
      <c r="F73" s="9">
        <v>0.1</v>
      </c>
      <c r="G73" s="9">
        <v>25.7</v>
      </c>
      <c r="H73" s="9">
        <v>104.3</v>
      </c>
      <c r="I73" s="9">
        <v>0</v>
      </c>
      <c r="J73" s="9">
        <v>11</v>
      </c>
      <c r="K73" s="9">
        <v>0</v>
      </c>
      <c r="L73" s="9">
        <v>0.2</v>
      </c>
      <c r="M73" s="9">
        <v>12.6</v>
      </c>
      <c r="N73" s="9">
        <v>3.7</v>
      </c>
      <c r="O73" s="9">
        <v>2.5</v>
      </c>
      <c r="P73" s="9">
        <v>0.5</v>
      </c>
    </row>
    <row r="74" spans="1:18" ht="33" customHeight="1" x14ac:dyDescent="0.15">
      <c r="A74" s="19" t="s">
        <v>163</v>
      </c>
      <c r="B74" s="19" t="s">
        <v>163</v>
      </c>
      <c r="C74" s="16" t="s">
        <v>30</v>
      </c>
      <c r="D74" s="19" t="s">
        <v>31</v>
      </c>
      <c r="E74" s="9">
        <v>2.6</v>
      </c>
      <c r="F74" s="9">
        <v>0.4</v>
      </c>
      <c r="G74" s="9">
        <v>17</v>
      </c>
      <c r="H74" s="9">
        <v>81.599999999999994</v>
      </c>
      <c r="I74" s="9">
        <v>0.1</v>
      </c>
      <c r="J74" s="9">
        <v>0</v>
      </c>
      <c r="K74" s="9">
        <v>0</v>
      </c>
      <c r="L74" s="9">
        <v>0.9</v>
      </c>
      <c r="M74" s="9">
        <v>7.2</v>
      </c>
      <c r="N74" s="9">
        <v>7.6</v>
      </c>
      <c r="O74" s="9">
        <v>34.799999999999997</v>
      </c>
      <c r="P74" s="9">
        <v>1.6</v>
      </c>
    </row>
    <row r="75" spans="1:18" ht="24" customHeight="1" x14ac:dyDescent="0.15">
      <c r="A75" s="19" t="s">
        <v>163</v>
      </c>
      <c r="B75" s="19" t="s">
        <v>163</v>
      </c>
      <c r="C75" s="16" t="s">
        <v>32</v>
      </c>
      <c r="D75" s="19" t="s">
        <v>31</v>
      </c>
      <c r="E75" s="9">
        <v>3</v>
      </c>
      <c r="F75" s="9">
        <v>1.2</v>
      </c>
      <c r="G75" s="9">
        <v>20.6</v>
      </c>
      <c r="H75" s="9">
        <v>104.8</v>
      </c>
      <c r="I75" s="9">
        <v>0.54</v>
      </c>
      <c r="J75" s="9">
        <v>0</v>
      </c>
      <c r="K75" s="9">
        <v>0</v>
      </c>
      <c r="L75" s="9">
        <v>0</v>
      </c>
      <c r="M75" s="9">
        <v>7.6</v>
      </c>
      <c r="N75" s="9">
        <v>5.2</v>
      </c>
      <c r="O75" s="9">
        <v>26</v>
      </c>
      <c r="P75" s="9">
        <v>0.4</v>
      </c>
    </row>
    <row r="76" spans="1:18" ht="11.85" customHeight="1" x14ac:dyDescent="0.15">
      <c r="A76" s="45" t="s">
        <v>33</v>
      </c>
      <c r="B76" s="45"/>
      <c r="C76" s="45"/>
      <c r="D76" s="45"/>
      <c r="E76" s="10">
        <f>SUM(E69:E75)</f>
        <v>36.5</v>
      </c>
      <c r="F76" s="10">
        <f t="shared" ref="F76:P76" si="10">SUM(F69:F75)</f>
        <v>33.200000000000003</v>
      </c>
      <c r="G76" s="10">
        <f t="shared" si="10"/>
        <v>148.70000000000002</v>
      </c>
      <c r="H76" s="10">
        <f t="shared" si="10"/>
        <v>1009.9</v>
      </c>
      <c r="I76" s="10">
        <f t="shared" si="10"/>
        <v>1.04</v>
      </c>
      <c r="J76" s="10">
        <f t="shared" si="10"/>
        <v>36.799999999999997</v>
      </c>
      <c r="K76" s="10">
        <f t="shared" si="10"/>
        <v>4.8</v>
      </c>
      <c r="L76" s="10">
        <f t="shared" si="10"/>
        <v>7.8000000000000007</v>
      </c>
      <c r="M76" s="10">
        <f t="shared" si="10"/>
        <v>155.59999999999997</v>
      </c>
      <c r="N76" s="10">
        <f t="shared" si="10"/>
        <v>96.4</v>
      </c>
      <c r="O76" s="10">
        <f t="shared" si="10"/>
        <v>533.90000000000009</v>
      </c>
      <c r="P76" s="10">
        <f t="shared" si="10"/>
        <v>11.6</v>
      </c>
    </row>
    <row r="77" spans="1:18" ht="11.85" customHeight="1" x14ac:dyDescent="0.15">
      <c r="A77" s="45" t="s">
        <v>34</v>
      </c>
      <c r="B77" s="45"/>
      <c r="C77" s="45"/>
      <c r="D77" s="45"/>
      <c r="E77" s="10">
        <f>E76</f>
        <v>36.5</v>
      </c>
      <c r="F77" s="10">
        <f t="shared" ref="F77:P77" si="11">F76</f>
        <v>33.200000000000003</v>
      </c>
      <c r="G77" s="10">
        <f t="shared" si="11"/>
        <v>148.70000000000002</v>
      </c>
      <c r="H77" s="10">
        <f t="shared" si="11"/>
        <v>1009.9</v>
      </c>
      <c r="I77" s="10">
        <f t="shared" si="11"/>
        <v>1.04</v>
      </c>
      <c r="J77" s="10">
        <f t="shared" si="11"/>
        <v>36.799999999999997</v>
      </c>
      <c r="K77" s="10">
        <f t="shared" si="11"/>
        <v>4.8</v>
      </c>
      <c r="L77" s="10">
        <f t="shared" si="11"/>
        <v>7.8000000000000007</v>
      </c>
      <c r="M77" s="10">
        <f t="shared" si="11"/>
        <v>155.59999999999997</v>
      </c>
      <c r="N77" s="10">
        <f t="shared" si="11"/>
        <v>96.4</v>
      </c>
      <c r="O77" s="10">
        <f t="shared" si="11"/>
        <v>533.90000000000009</v>
      </c>
      <c r="P77" s="10">
        <f t="shared" si="11"/>
        <v>11.6</v>
      </c>
    </row>
    <row r="78" spans="1:18" ht="13.7" customHeight="1" x14ac:dyDescent="0.15">
      <c r="A78" s="48" t="s">
        <v>79</v>
      </c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</row>
    <row r="79" spans="1:18" ht="14.25" customHeight="1" x14ac:dyDescent="0.15">
      <c r="A79" s="40" t="s">
        <v>169</v>
      </c>
      <c r="B79" s="40"/>
      <c r="C79" s="40"/>
      <c r="D79" s="40"/>
      <c r="E79" s="40"/>
      <c r="F79" s="40"/>
      <c r="G79" s="40"/>
      <c r="H79" s="40"/>
      <c r="I79" s="40"/>
      <c r="J79" s="40"/>
      <c r="K79" s="40"/>
      <c r="L79" s="40"/>
      <c r="M79" s="40"/>
      <c r="N79" s="40"/>
      <c r="O79" s="40"/>
      <c r="P79" s="40"/>
    </row>
    <row r="80" spans="1:18" ht="39.75" customHeight="1" x14ac:dyDescent="0.15">
      <c r="A80" s="19" t="s">
        <v>21</v>
      </c>
      <c r="B80" s="19" t="s">
        <v>158</v>
      </c>
      <c r="C80" s="15" t="s">
        <v>157</v>
      </c>
      <c r="D80" s="19" t="s">
        <v>20</v>
      </c>
      <c r="E80" s="9">
        <v>1.5</v>
      </c>
      <c r="F80" s="9">
        <v>5.0999999999999996</v>
      </c>
      <c r="G80" s="9">
        <v>9.3000000000000007</v>
      </c>
      <c r="H80" s="9">
        <v>89.9</v>
      </c>
      <c r="I80" s="9">
        <v>0</v>
      </c>
      <c r="J80" s="9">
        <v>14.7</v>
      </c>
      <c r="K80" s="9">
        <v>0.2</v>
      </c>
      <c r="L80" s="9">
        <v>2.2000000000000002</v>
      </c>
      <c r="M80" s="9">
        <v>43.1</v>
      </c>
      <c r="N80" s="9">
        <v>15.4</v>
      </c>
      <c r="O80" s="9">
        <v>28.4</v>
      </c>
      <c r="P80" s="9">
        <v>0.8</v>
      </c>
    </row>
    <row r="81" spans="1:24" s="2" customFormat="1" ht="27" customHeight="1" x14ac:dyDescent="0.15">
      <c r="A81" s="19" t="s">
        <v>21</v>
      </c>
      <c r="B81" s="19" t="s">
        <v>80</v>
      </c>
      <c r="C81" s="16" t="s">
        <v>81</v>
      </c>
      <c r="D81" s="19" t="s">
        <v>82</v>
      </c>
      <c r="E81" s="9">
        <v>7.2</v>
      </c>
      <c r="F81" s="9">
        <v>2.2000000000000002</v>
      </c>
      <c r="G81" s="9">
        <v>10.4</v>
      </c>
      <c r="H81" s="9">
        <v>126</v>
      </c>
      <c r="I81" s="9">
        <v>0.1</v>
      </c>
      <c r="J81" s="9">
        <v>10.3</v>
      </c>
      <c r="K81" s="9">
        <v>0.2</v>
      </c>
      <c r="L81" s="9">
        <v>1.1000000000000001</v>
      </c>
      <c r="M81" s="9">
        <v>139.1</v>
      </c>
      <c r="N81" s="9">
        <v>39.1</v>
      </c>
      <c r="O81" s="9">
        <v>129.19999999999999</v>
      </c>
      <c r="P81" s="9">
        <v>1.4</v>
      </c>
      <c r="S81"/>
      <c r="T81"/>
      <c r="U81"/>
      <c r="V81"/>
      <c r="W81"/>
      <c r="X81"/>
    </row>
    <row r="82" spans="1:24" s="2" customFormat="1" ht="27" customHeight="1" x14ac:dyDescent="0.15">
      <c r="A82" s="19" t="s">
        <v>21</v>
      </c>
      <c r="B82" s="19" t="s">
        <v>120</v>
      </c>
      <c r="C82" s="15" t="s">
        <v>155</v>
      </c>
      <c r="D82" s="19" t="s">
        <v>76</v>
      </c>
      <c r="E82" s="9">
        <v>13.6</v>
      </c>
      <c r="F82" s="9">
        <v>18.2</v>
      </c>
      <c r="G82" s="9">
        <v>13.8</v>
      </c>
      <c r="H82" s="9">
        <v>230.1</v>
      </c>
      <c r="I82" s="9">
        <v>0</v>
      </c>
      <c r="J82" s="9">
        <v>1.3</v>
      </c>
      <c r="K82" s="9">
        <v>0</v>
      </c>
      <c r="L82" s="9">
        <v>4.7</v>
      </c>
      <c r="M82" s="9">
        <v>25</v>
      </c>
      <c r="N82" s="9">
        <v>18.399999999999999</v>
      </c>
      <c r="O82" s="9">
        <v>127.1</v>
      </c>
      <c r="P82" s="9">
        <v>0.1</v>
      </c>
      <c r="S82"/>
      <c r="T82"/>
      <c r="U82"/>
      <c r="V82"/>
      <c r="W82"/>
      <c r="X82"/>
    </row>
    <row r="83" spans="1:24" s="2" customFormat="1" ht="27" customHeight="1" x14ac:dyDescent="0.15">
      <c r="A83" s="19" t="s">
        <v>21</v>
      </c>
      <c r="B83" s="19" t="s">
        <v>83</v>
      </c>
      <c r="C83" s="16" t="s">
        <v>84</v>
      </c>
      <c r="D83" s="19" t="s">
        <v>27</v>
      </c>
      <c r="E83" s="9">
        <v>4.8</v>
      </c>
      <c r="F83" s="9">
        <v>6.1</v>
      </c>
      <c r="G83" s="9">
        <v>50.2</v>
      </c>
      <c r="H83" s="9">
        <v>274.2</v>
      </c>
      <c r="I83" s="9">
        <v>0</v>
      </c>
      <c r="J83" s="9">
        <v>0</v>
      </c>
      <c r="K83" s="9">
        <v>0</v>
      </c>
      <c r="L83" s="9">
        <v>0.4</v>
      </c>
      <c r="M83" s="9">
        <v>14.6</v>
      </c>
      <c r="N83" s="9">
        <v>34.6</v>
      </c>
      <c r="O83" s="9">
        <v>103.8</v>
      </c>
      <c r="P83" s="9">
        <v>0.8</v>
      </c>
      <c r="S83"/>
      <c r="T83"/>
      <c r="U83"/>
      <c r="V83"/>
      <c r="W83"/>
      <c r="X83"/>
    </row>
    <row r="84" spans="1:24" s="2" customFormat="1" ht="27" customHeight="1" x14ac:dyDescent="0.15">
      <c r="A84" s="19" t="s">
        <v>21</v>
      </c>
      <c r="B84" s="19" t="s">
        <v>85</v>
      </c>
      <c r="C84" s="16" t="s">
        <v>86</v>
      </c>
      <c r="D84" s="19" t="s">
        <v>27</v>
      </c>
      <c r="E84" s="9">
        <v>0</v>
      </c>
      <c r="F84" s="9">
        <v>0</v>
      </c>
      <c r="G84" s="9">
        <v>23.3</v>
      </c>
      <c r="H84" s="9">
        <v>92.9</v>
      </c>
      <c r="I84" s="9">
        <v>0</v>
      </c>
      <c r="J84" s="9">
        <v>10</v>
      </c>
      <c r="K84" s="9">
        <v>0</v>
      </c>
      <c r="L84" s="9">
        <v>0</v>
      </c>
      <c r="M84" s="9">
        <v>9.1</v>
      </c>
      <c r="N84" s="9">
        <v>1.9</v>
      </c>
      <c r="O84" s="9">
        <v>0</v>
      </c>
      <c r="P84" s="9">
        <v>0</v>
      </c>
      <c r="S84"/>
      <c r="T84"/>
      <c r="U84"/>
      <c r="V84"/>
      <c r="W84"/>
      <c r="X84"/>
    </row>
    <row r="85" spans="1:24" s="2" customFormat="1" ht="27" customHeight="1" x14ac:dyDescent="0.15">
      <c r="A85" s="19" t="s">
        <v>163</v>
      </c>
      <c r="B85" s="19" t="s">
        <v>163</v>
      </c>
      <c r="C85" s="16" t="s">
        <v>30</v>
      </c>
      <c r="D85" s="19" t="s">
        <v>31</v>
      </c>
      <c r="E85" s="9">
        <v>2.6</v>
      </c>
      <c r="F85" s="9">
        <v>0.4</v>
      </c>
      <c r="G85" s="9">
        <v>17</v>
      </c>
      <c r="H85" s="9">
        <v>81.599999999999994</v>
      </c>
      <c r="I85" s="9">
        <v>0.1</v>
      </c>
      <c r="J85" s="9">
        <v>0</v>
      </c>
      <c r="K85" s="9">
        <v>0</v>
      </c>
      <c r="L85" s="9">
        <v>0.9</v>
      </c>
      <c r="M85" s="9">
        <v>7.2</v>
      </c>
      <c r="N85" s="9">
        <v>7.6</v>
      </c>
      <c r="O85" s="9">
        <v>34.799999999999997</v>
      </c>
      <c r="P85" s="9">
        <v>1.6</v>
      </c>
      <c r="S85"/>
      <c r="T85"/>
      <c r="U85"/>
      <c r="V85"/>
      <c r="W85"/>
      <c r="X85"/>
    </row>
    <row r="86" spans="1:24" s="2" customFormat="1" ht="27" customHeight="1" x14ac:dyDescent="0.15">
      <c r="A86" s="19" t="s">
        <v>163</v>
      </c>
      <c r="B86" s="19" t="s">
        <v>163</v>
      </c>
      <c r="C86" s="16" t="s">
        <v>32</v>
      </c>
      <c r="D86" s="19" t="s">
        <v>31</v>
      </c>
      <c r="E86" s="9">
        <v>3</v>
      </c>
      <c r="F86" s="9">
        <v>1.2</v>
      </c>
      <c r="G86" s="9">
        <v>20.6</v>
      </c>
      <c r="H86" s="9">
        <v>104.8</v>
      </c>
      <c r="I86" s="9">
        <v>0.54</v>
      </c>
      <c r="J86" s="9">
        <v>0</v>
      </c>
      <c r="K86" s="9">
        <v>0</v>
      </c>
      <c r="L86" s="9">
        <v>0</v>
      </c>
      <c r="M86" s="9">
        <v>7.6</v>
      </c>
      <c r="N86" s="9">
        <v>5.2</v>
      </c>
      <c r="O86" s="9">
        <v>26</v>
      </c>
      <c r="P86" s="9">
        <v>0.4</v>
      </c>
      <c r="S86"/>
      <c r="T86"/>
      <c r="U86"/>
      <c r="V86"/>
      <c r="W86"/>
      <c r="X86"/>
    </row>
    <row r="87" spans="1:24" s="2" customFormat="1" ht="27" customHeight="1" x14ac:dyDescent="0.15">
      <c r="A87" s="19" t="s">
        <v>163</v>
      </c>
      <c r="B87" s="19" t="s">
        <v>163</v>
      </c>
      <c r="C87" s="15" t="s">
        <v>164</v>
      </c>
      <c r="D87" s="19">
        <v>125</v>
      </c>
      <c r="E87" s="9">
        <v>5</v>
      </c>
      <c r="F87" s="9">
        <v>2.5</v>
      </c>
      <c r="G87" s="9">
        <v>16</v>
      </c>
      <c r="H87" s="9">
        <v>87</v>
      </c>
      <c r="I87" s="9">
        <v>0.3</v>
      </c>
      <c r="J87" s="9">
        <v>7</v>
      </c>
      <c r="K87" s="9">
        <v>0.3</v>
      </c>
      <c r="L87" s="9">
        <v>0</v>
      </c>
      <c r="M87" s="9">
        <v>1200</v>
      </c>
      <c r="N87" s="9">
        <v>140</v>
      </c>
      <c r="O87" s="9">
        <v>950</v>
      </c>
      <c r="P87" s="9">
        <v>0</v>
      </c>
      <c r="S87"/>
      <c r="T87"/>
      <c r="U87"/>
      <c r="V87"/>
      <c r="W87"/>
      <c r="X87"/>
    </row>
    <row r="88" spans="1:24" s="2" customFormat="1" ht="11.85" customHeight="1" x14ac:dyDescent="0.15">
      <c r="A88" s="45" t="s">
        <v>33</v>
      </c>
      <c r="B88" s="45"/>
      <c r="C88" s="45"/>
      <c r="D88" s="45"/>
      <c r="E88" s="10">
        <f>SUM(E80:E87)</f>
        <v>37.700000000000003</v>
      </c>
      <c r="F88" s="10">
        <f t="shared" ref="F88:P88" si="12">SUM(F80:F87)</f>
        <v>35.700000000000003</v>
      </c>
      <c r="G88" s="10">
        <f t="shared" si="12"/>
        <v>160.6</v>
      </c>
      <c r="H88" s="10">
        <f t="shared" si="12"/>
        <v>1086.5</v>
      </c>
      <c r="I88" s="10">
        <f t="shared" si="12"/>
        <v>1.04</v>
      </c>
      <c r="J88" s="10">
        <f t="shared" si="12"/>
        <v>43.3</v>
      </c>
      <c r="K88" s="10">
        <f t="shared" si="12"/>
        <v>0.7</v>
      </c>
      <c r="L88" s="10">
        <f t="shared" si="12"/>
        <v>9.3000000000000007</v>
      </c>
      <c r="M88" s="10">
        <f t="shared" si="12"/>
        <v>1445.7</v>
      </c>
      <c r="N88" s="10">
        <f t="shared" si="12"/>
        <v>262.2</v>
      </c>
      <c r="O88" s="10">
        <f t="shared" si="12"/>
        <v>1399.3</v>
      </c>
      <c r="P88" s="10">
        <f t="shared" si="12"/>
        <v>5.1000000000000014</v>
      </c>
      <c r="S88"/>
      <c r="T88"/>
      <c r="U88"/>
      <c r="V88"/>
      <c r="W88"/>
      <c r="X88"/>
    </row>
    <row r="89" spans="1:24" s="2" customFormat="1" ht="11.85" customHeight="1" x14ac:dyDescent="0.15">
      <c r="A89" s="45" t="s">
        <v>34</v>
      </c>
      <c r="B89" s="45"/>
      <c r="C89" s="45"/>
      <c r="D89" s="45"/>
      <c r="E89" s="10">
        <f>E88</f>
        <v>37.700000000000003</v>
      </c>
      <c r="F89" s="10">
        <f t="shared" ref="F89:P89" si="13">F88</f>
        <v>35.700000000000003</v>
      </c>
      <c r="G89" s="10">
        <f t="shared" si="13"/>
        <v>160.6</v>
      </c>
      <c r="H89" s="10">
        <f t="shared" si="13"/>
        <v>1086.5</v>
      </c>
      <c r="I89" s="10">
        <f t="shared" si="13"/>
        <v>1.04</v>
      </c>
      <c r="J89" s="10">
        <f t="shared" si="13"/>
        <v>43.3</v>
      </c>
      <c r="K89" s="10">
        <f t="shared" si="13"/>
        <v>0.7</v>
      </c>
      <c r="L89" s="10">
        <f t="shared" si="13"/>
        <v>9.3000000000000007</v>
      </c>
      <c r="M89" s="10">
        <f t="shared" si="13"/>
        <v>1445.7</v>
      </c>
      <c r="N89" s="10">
        <f t="shared" si="13"/>
        <v>262.2</v>
      </c>
      <c r="O89" s="10">
        <f t="shared" si="13"/>
        <v>1399.3</v>
      </c>
      <c r="P89" s="10">
        <f t="shared" si="13"/>
        <v>5.1000000000000014</v>
      </c>
      <c r="S89"/>
      <c r="T89"/>
      <c r="U89"/>
      <c r="V89"/>
      <c r="W89"/>
      <c r="X89"/>
    </row>
    <row r="90" spans="1:24" s="2" customFormat="1" ht="13.7" customHeight="1" x14ac:dyDescent="0.15">
      <c r="A90" s="48" t="s">
        <v>87</v>
      </c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S90"/>
      <c r="T90"/>
      <c r="U90"/>
      <c r="V90"/>
      <c r="W90"/>
      <c r="X90"/>
    </row>
    <row r="91" spans="1:24" s="2" customFormat="1" ht="14.25" customHeight="1" x14ac:dyDescent="0.15">
      <c r="A91" s="40" t="s">
        <v>169</v>
      </c>
      <c r="B91" s="40"/>
      <c r="C91" s="40"/>
      <c r="D91" s="40"/>
      <c r="E91" s="40"/>
      <c r="F91" s="40"/>
      <c r="G91" s="40"/>
      <c r="H91" s="40"/>
      <c r="I91" s="40"/>
      <c r="J91" s="40"/>
      <c r="K91" s="40"/>
      <c r="L91" s="40"/>
      <c r="M91" s="40"/>
      <c r="N91" s="40"/>
      <c r="O91" s="40"/>
      <c r="P91" s="40"/>
      <c r="S91"/>
      <c r="T91"/>
      <c r="U91"/>
      <c r="V91"/>
      <c r="W91"/>
      <c r="X91"/>
    </row>
    <row r="92" spans="1:24" s="2" customFormat="1" ht="27.75" customHeight="1" x14ac:dyDescent="0.15">
      <c r="A92" s="19" t="s">
        <v>131</v>
      </c>
      <c r="B92" s="19">
        <v>71</v>
      </c>
      <c r="C92" s="15" t="s">
        <v>122</v>
      </c>
      <c r="D92" s="19" t="s">
        <v>20</v>
      </c>
      <c r="E92" s="9">
        <v>0.8</v>
      </c>
      <c r="F92" s="9">
        <v>0.1</v>
      </c>
      <c r="G92" s="9">
        <v>2.5</v>
      </c>
      <c r="H92" s="9">
        <v>14</v>
      </c>
      <c r="I92" s="9">
        <v>0</v>
      </c>
      <c r="J92" s="9">
        <v>10</v>
      </c>
      <c r="K92" s="9">
        <v>0</v>
      </c>
      <c r="L92" s="9">
        <v>0.1</v>
      </c>
      <c r="M92" s="9">
        <v>23</v>
      </c>
      <c r="N92" s="9">
        <v>14</v>
      </c>
      <c r="O92" s="9">
        <v>42</v>
      </c>
      <c r="P92" s="9">
        <v>1</v>
      </c>
      <c r="S92"/>
      <c r="T92"/>
      <c r="U92"/>
      <c r="V92"/>
      <c r="W92"/>
      <c r="X92"/>
    </row>
    <row r="93" spans="1:24" s="2" customFormat="1" ht="27" customHeight="1" x14ac:dyDescent="0.15">
      <c r="A93" s="19" t="s">
        <v>21</v>
      </c>
      <c r="B93" s="19" t="s">
        <v>88</v>
      </c>
      <c r="C93" s="16" t="s">
        <v>89</v>
      </c>
      <c r="D93" s="19" t="s">
        <v>23</v>
      </c>
      <c r="E93" s="9">
        <v>1.9</v>
      </c>
      <c r="F93" s="9">
        <v>3.2</v>
      </c>
      <c r="G93" s="9">
        <v>11.2</v>
      </c>
      <c r="H93" s="9">
        <v>101.8</v>
      </c>
      <c r="I93" s="9">
        <v>0.1</v>
      </c>
      <c r="J93" s="9">
        <v>9.1</v>
      </c>
      <c r="K93" s="9">
        <v>0.2</v>
      </c>
      <c r="L93" s="9">
        <v>0.4</v>
      </c>
      <c r="M93" s="9">
        <v>40.9</v>
      </c>
      <c r="N93" s="9">
        <v>22.6</v>
      </c>
      <c r="O93" s="9">
        <v>51.1</v>
      </c>
      <c r="P93" s="9">
        <v>1</v>
      </c>
      <c r="S93"/>
      <c r="T93"/>
      <c r="U93"/>
      <c r="V93"/>
      <c r="W93"/>
      <c r="X93"/>
    </row>
    <row r="94" spans="1:24" s="2" customFormat="1" ht="27" customHeight="1" x14ac:dyDescent="0.15">
      <c r="A94" s="19" t="s">
        <v>134</v>
      </c>
      <c r="B94" s="19">
        <v>394</v>
      </c>
      <c r="C94" s="16" t="s">
        <v>90</v>
      </c>
      <c r="D94" s="19" t="s">
        <v>58</v>
      </c>
      <c r="E94" s="9">
        <v>21.9</v>
      </c>
      <c r="F94" s="9">
        <v>22.3</v>
      </c>
      <c r="G94" s="9">
        <v>27.7</v>
      </c>
      <c r="H94" s="9">
        <v>427.5</v>
      </c>
      <c r="I94" s="9">
        <v>0.5</v>
      </c>
      <c r="J94" s="9">
        <v>14.3</v>
      </c>
      <c r="K94" s="9">
        <v>0</v>
      </c>
      <c r="L94" s="9">
        <v>3.6</v>
      </c>
      <c r="M94" s="9">
        <v>31.8</v>
      </c>
      <c r="N94" s="9">
        <v>52</v>
      </c>
      <c r="O94" s="9">
        <v>195</v>
      </c>
      <c r="P94" s="9">
        <v>2.8</v>
      </c>
      <c r="S94"/>
      <c r="T94"/>
      <c r="U94"/>
      <c r="V94"/>
      <c r="W94"/>
      <c r="X94"/>
    </row>
    <row r="95" spans="1:24" s="2" customFormat="1" ht="27" customHeight="1" x14ac:dyDescent="0.15">
      <c r="A95" s="19" t="s">
        <v>21</v>
      </c>
      <c r="B95" s="19" t="s">
        <v>28</v>
      </c>
      <c r="C95" s="16" t="s">
        <v>29</v>
      </c>
      <c r="D95" s="19" t="s">
        <v>27</v>
      </c>
      <c r="E95" s="9">
        <v>0.2</v>
      </c>
      <c r="F95" s="9">
        <v>0.2</v>
      </c>
      <c r="G95" s="9">
        <v>27.1</v>
      </c>
      <c r="H95" s="9">
        <v>111.1</v>
      </c>
      <c r="I95" s="9">
        <v>0</v>
      </c>
      <c r="J95" s="9">
        <v>11.6</v>
      </c>
      <c r="K95" s="9">
        <v>0</v>
      </c>
      <c r="L95" s="9">
        <v>0.3</v>
      </c>
      <c r="M95" s="9">
        <v>13.2</v>
      </c>
      <c r="N95" s="9">
        <v>4.4000000000000004</v>
      </c>
      <c r="O95" s="9">
        <v>4</v>
      </c>
      <c r="P95" s="9">
        <v>0.8</v>
      </c>
      <c r="S95"/>
      <c r="T95"/>
      <c r="U95"/>
      <c r="V95"/>
      <c r="W95"/>
      <c r="X95"/>
    </row>
    <row r="96" spans="1:24" s="2" customFormat="1" ht="27" customHeight="1" x14ac:dyDescent="0.15">
      <c r="A96" s="19">
        <v>2008</v>
      </c>
      <c r="B96" s="19">
        <v>467</v>
      </c>
      <c r="C96" s="15" t="s">
        <v>142</v>
      </c>
      <c r="D96" s="19">
        <v>60</v>
      </c>
      <c r="E96" s="9">
        <v>5</v>
      </c>
      <c r="F96" s="9">
        <v>8</v>
      </c>
      <c r="G96" s="9">
        <v>36</v>
      </c>
      <c r="H96" s="9">
        <v>187</v>
      </c>
      <c r="I96" s="9">
        <v>0.3</v>
      </c>
      <c r="J96" s="9">
        <v>7</v>
      </c>
      <c r="K96" s="9">
        <v>0.3</v>
      </c>
      <c r="L96" s="9">
        <v>0</v>
      </c>
      <c r="M96" s="9">
        <v>9</v>
      </c>
      <c r="N96" s="9">
        <v>5.4</v>
      </c>
      <c r="O96" s="9">
        <v>33.6</v>
      </c>
      <c r="P96" s="9">
        <v>0.42</v>
      </c>
      <c r="S96"/>
      <c r="T96"/>
      <c r="U96"/>
      <c r="V96"/>
      <c r="W96"/>
      <c r="X96"/>
    </row>
    <row r="97" spans="1:24" s="2" customFormat="1" ht="27" customHeight="1" x14ac:dyDescent="0.15">
      <c r="A97" s="19" t="s">
        <v>163</v>
      </c>
      <c r="B97" s="19" t="s">
        <v>163</v>
      </c>
      <c r="C97" s="16" t="s">
        <v>30</v>
      </c>
      <c r="D97" s="19" t="s">
        <v>31</v>
      </c>
      <c r="E97" s="9">
        <v>2.6</v>
      </c>
      <c r="F97" s="9">
        <v>0.4</v>
      </c>
      <c r="G97" s="9">
        <v>17</v>
      </c>
      <c r="H97" s="9">
        <v>81.599999999999994</v>
      </c>
      <c r="I97" s="9">
        <v>0.1</v>
      </c>
      <c r="J97" s="9">
        <v>0</v>
      </c>
      <c r="K97" s="9">
        <v>0</v>
      </c>
      <c r="L97" s="9">
        <v>0.9</v>
      </c>
      <c r="M97" s="9">
        <v>7.2</v>
      </c>
      <c r="N97" s="9">
        <v>7.6</v>
      </c>
      <c r="O97" s="9">
        <v>34.799999999999997</v>
      </c>
      <c r="P97" s="9">
        <v>1.6</v>
      </c>
      <c r="S97"/>
      <c r="T97"/>
      <c r="U97"/>
      <c r="V97"/>
      <c r="W97"/>
      <c r="X97"/>
    </row>
    <row r="98" spans="1:24" s="2" customFormat="1" ht="27" customHeight="1" x14ac:dyDescent="0.15">
      <c r="A98" s="19" t="s">
        <v>163</v>
      </c>
      <c r="B98" s="19" t="s">
        <v>163</v>
      </c>
      <c r="C98" s="16" t="s">
        <v>32</v>
      </c>
      <c r="D98" s="19" t="s">
        <v>31</v>
      </c>
      <c r="E98" s="9">
        <v>3</v>
      </c>
      <c r="F98" s="9">
        <v>1.2</v>
      </c>
      <c r="G98" s="9">
        <v>20.6</v>
      </c>
      <c r="H98" s="9">
        <v>104.8</v>
      </c>
      <c r="I98" s="9">
        <v>0.54</v>
      </c>
      <c r="J98" s="9">
        <v>0</v>
      </c>
      <c r="K98" s="9">
        <v>0</v>
      </c>
      <c r="L98" s="9">
        <v>0</v>
      </c>
      <c r="M98" s="9">
        <v>7.6</v>
      </c>
      <c r="N98" s="9">
        <v>5.2</v>
      </c>
      <c r="O98" s="9">
        <v>26</v>
      </c>
      <c r="P98" s="9">
        <v>0.4</v>
      </c>
      <c r="S98"/>
      <c r="T98"/>
      <c r="U98"/>
      <c r="V98"/>
      <c r="W98"/>
      <c r="X98"/>
    </row>
    <row r="99" spans="1:24" s="2" customFormat="1" ht="11.85" customHeight="1" x14ac:dyDescent="0.15">
      <c r="A99" s="45" t="s">
        <v>33</v>
      </c>
      <c r="B99" s="45"/>
      <c r="C99" s="45"/>
      <c r="D99" s="45"/>
      <c r="E99" s="10">
        <f>SUM(E92:E98)</f>
        <v>35.4</v>
      </c>
      <c r="F99" s="10">
        <f t="shared" ref="F99:P99" si="14">SUM(F92:F98)</f>
        <v>35.4</v>
      </c>
      <c r="G99" s="10">
        <f t="shared" si="14"/>
        <v>142.1</v>
      </c>
      <c r="H99" s="10">
        <f t="shared" si="14"/>
        <v>1027.8</v>
      </c>
      <c r="I99" s="10">
        <f t="shared" si="14"/>
        <v>1.54</v>
      </c>
      <c r="J99" s="10">
        <f t="shared" si="14"/>
        <v>52.000000000000007</v>
      </c>
      <c r="K99" s="10">
        <f t="shared" si="14"/>
        <v>0.5</v>
      </c>
      <c r="L99" s="10">
        <f t="shared" si="14"/>
        <v>5.3</v>
      </c>
      <c r="M99" s="10">
        <f t="shared" si="14"/>
        <v>132.70000000000002</v>
      </c>
      <c r="N99" s="10">
        <f t="shared" si="14"/>
        <v>111.2</v>
      </c>
      <c r="O99" s="10">
        <f t="shared" si="14"/>
        <v>386.50000000000006</v>
      </c>
      <c r="P99" s="10">
        <f t="shared" si="14"/>
        <v>8.02</v>
      </c>
      <c r="S99"/>
      <c r="T99"/>
      <c r="U99"/>
      <c r="V99"/>
      <c r="W99"/>
      <c r="X99"/>
    </row>
    <row r="100" spans="1:24" s="2" customFormat="1" ht="11.85" customHeight="1" x14ac:dyDescent="0.15">
      <c r="A100" s="45" t="s">
        <v>34</v>
      </c>
      <c r="B100" s="45"/>
      <c r="C100" s="45"/>
      <c r="D100" s="45"/>
      <c r="E100" s="10">
        <f>E99</f>
        <v>35.4</v>
      </c>
      <c r="F100" s="10">
        <f t="shared" ref="F100:P100" si="15">F99</f>
        <v>35.4</v>
      </c>
      <c r="G100" s="10">
        <f t="shared" si="15"/>
        <v>142.1</v>
      </c>
      <c r="H100" s="10">
        <f t="shared" si="15"/>
        <v>1027.8</v>
      </c>
      <c r="I100" s="10">
        <f t="shared" si="15"/>
        <v>1.54</v>
      </c>
      <c r="J100" s="10">
        <f t="shared" si="15"/>
        <v>52.000000000000007</v>
      </c>
      <c r="K100" s="10">
        <f t="shared" si="15"/>
        <v>0.5</v>
      </c>
      <c r="L100" s="10">
        <f t="shared" si="15"/>
        <v>5.3</v>
      </c>
      <c r="M100" s="10">
        <f t="shared" si="15"/>
        <v>132.70000000000002</v>
      </c>
      <c r="N100" s="10">
        <f t="shared" si="15"/>
        <v>111.2</v>
      </c>
      <c r="O100" s="10">
        <f t="shared" si="15"/>
        <v>386.50000000000006</v>
      </c>
      <c r="P100" s="10">
        <f t="shared" si="15"/>
        <v>8.02</v>
      </c>
      <c r="S100"/>
      <c r="T100"/>
      <c r="U100"/>
      <c r="V100"/>
      <c r="W100"/>
      <c r="X100"/>
    </row>
    <row r="101" spans="1:24" s="2" customFormat="1" ht="13.7" customHeight="1" x14ac:dyDescent="0.15">
      <c r="A101" s="48" t="s">
        <v>91</v>
      </c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S101"/>
      <c r="T101"/>
      <c r="U101"/>
      <c r="V101"/>
      <c r="W101"/>
      <c r="X101"/>
    </row>
    <row r="102" spans="1:24" s="2" customFormat="1" ht="14.25" customHeight="1" x14ac:dyDescent="0.15">
      <c r="A102" s="40" t="s">
        <v>169</v>
      </c>
      <c r="B102" s="40"/>
      <c r="C102" s="40"/>
      <c r="D102" s="40"/>
      <c r="E102" s="40"/>
      <c r="F102" s="40"/>
      <c r="G102" s="40"/>
      <c r="H102" s="40"/>
      <c r="I102" s="40"/>
      <c r="J102" s="40"/>
      <c r="K102" s="40"/>
      <c r="L102" s="40"/>
      <c r="M102" s="40"/>
      <c r="N102" s="40"/>
      <c r="O102" s="40"/>
      <c r="P102" s="40"/>
      <c r="S102"/>
      <c r="T102"/>
      <c r="U102"/>
      <c r="V102"/>
      <c r="W102"/>
      <c r="X102"/>
    </row>
    <row r="103" spans="1:24" s="2" customFormat="1" ht="40.5" customHeight="1" x14ac:dyDescent="0.15">
      <c r="A103" s="19" t="s">
        <v>132</v>
      </c>
      <c r="B103" s="19" t="s">
        <v>154</v>
      </c>
      <c r="C103" s="15" t="s">
        <v>153</v>
      </c>
      <c r="D103" s="19" t="s">
        <v>20</v>
      </c>
      <c r="E103" s="9">
        <v>1.4</v>
      </c>
      <c r="F103" s="9">
        <v>10.1</v>
      </c>
      <c r="G103" s="9">
        <v>8</v>
      </c>
      <c r="H103" s="9">
        <v>130.4</v>
      </c>
      <c r="I103" s="9">
        <v>0</v>
      </c>
      <c r="J103" s="9">
        <v>7.4</v>
      </c>
      <c r="K103" s="9">
        <v>0.5</v>
      </c>
      <c r="L103" s="9">
        <v>4.4000000000000004</v>
      </c>
      <c r="M103" s="9">
        <v>30.5</v>
      </c>
      <c r="N103" s="9">
        <v>21.7</v>
      </c>
      <c r="O103" s="9">
        <v>47.8</v>
      </c>
      <c r="P103" s="9">
        <v>0.9</v>
      </c>
      <c r="S103"/>
      <c r="T103"/>
      <c r="U103"/>
      <c r="V103"/>
      <c r="W103"/>
      <c r="X103"/>
    </row>
    <row r="104" spans="1:24" s="2" customFormat="1" ht="27.75" customHeight="1" x14ac:dyDescent="0.15">
      <c r="A104" s="19" t="s">
        <v>21</v>
      </c>
      <c r="B104" s="19" t="s">
        <v>123</v>
      </c>
      <c r="C104" s="16" t="s">
        <v>92</v>
      </c>
      <c r="D104" s="19" t="s">
        <v>82</v>
      </c>
      <c r="E104" s="9">
        <v>5.2</v>
      </c>
      <c r="F104" s="9">
        <v>6.8</v>
      </c>
      <c r="G104" s="9">
        <v>17.600000000000001</v>
      </c>
      <c r="H104" s="9">
        <v>105.5</v>
      </c>
      <c r="I104" s="9">
        <v>0.1</v>
      </c>
      <c r="J104" s="9">
        <v>9.4</v>
      </c>
      <c r="K104" s="9">
        <v>0.2</v>
      </c>
      <c r="L104" s="9">
        <v>0.3</v>
      </c>
      <c r="M104" s="9">
        <v>11.5</v>
      </c>
      <c r="N104" s="9">
        <v>28.6</v>
      </c>
      <c r="O104" s="9">
        <v>65.5</v>
      </c>
      <c r="P104" s="9">
        <v>1.1000000000000001</v>
      </c>
      <c r="S104"/>
      <c r="T104"/>
      <c r="U104"/>
      <c r="V104"/>
      <c r="W104"/>
      <c r="X104"/>
    </row>
    <row r="105" spans="1:24" s="2" customFormat="1" ht="24" customHeight="1" x14ac:dyDescent="0.15">
      <c r="A105" s="19" t="s">
        <v>21</v>
      </c>
      <c r="B105" s="19" t="s">
        <v>93</v>
      </c>
      <c r="C105" s="16" t="s">
        <v>94</v>
      </c>
      <c r="D105" s="19" t="s">
        <v>20</v>
      </c>
      <c r="E105" s="9">
        <v>16.600000000000001</v>
      </c>
      <c r="F105" s="9">
        <v>10.4</v>
      </c>
      <c r="G105" s="9">
        <v>5.2</v>
      </c>
      <c r="H105" s="9">
        <v>230.5</v>
      </c>
      <c r="I105" s="9">
        <v>0.1</v>
      </c>
      <c r="J105" s="9">
        <v>0.6</v>
      </c>
      <c r="K105" s="9">
        <v>0.1</v>
      </c>
      <c r="L105" s="9">
        <v>2.7</v>
      </c>
      <c r="M105" s="9">
        <v>51.6</v>
      </c>
      <c r="N105" s="9">
        <v>26.6</v>
      </c>
      <c r="O105" s="9">
        <v>173.2</v>
      </c>
      <c r="P105" s="9">
        <v>2.1</v>
      </c>
      <c r="S105"/>
      <c r="T105"/>
      <c r="U105"/>
      <c r="V105"/>
      <c r="W105"/>
      <c r="X105"/>
    </row>
    <row r="106" spans="1:24" s="2" customFormat="1" ht="22.5" customHeight="1" x14ac:dyDescent="0.15">
      <c r="A106" s="19" t="s">
        <v>21</v>
      </c>
      <c r="B106" s="19" t="s">
        <v>25</v>
      </c>
      <c r="C106" s="16" t="s">
        <v>26</v>
      </c>
      <c r="D106" s="19" t="s">
        <v>27</v>
      </c>
      <c r="E106" s="9">
        <v>7.3</v>
      </c>
      <c r="F106" s="9">
        <v>6.2</v>
      </c>
      <c r="G106" s="9">
        <v>46.6</v>
      </c>
      <c r="H106" s="9">
        <v>201.5</v>
      </c>
      <c r="I106" s="9">
        <v>0.1</v>
      </c>
      <c r="J106" s="9">
        <v>0</v>
      </c>
      <c r="K106" s="9">
        <v>0</v>
      </c>
      <c r="L106" s="9">
        <v>1.5</v>
      </c>
      <c r="M106" s="9">
        <v>18</v>
      </c>
      <c r="N106" s="9">
        <v>10.199999999999999</v>
      </c>
      <c r="O106" s="9">
        <v>55.5</v>
      </c>
      <c r="P106" s="9">
        <v>1.3</v>
      </c>
      <c r="S106"/>
      <c r="T106"/>
      <c r="U106"/>
      <c r="V106"/>
      <c r="W106"/>
      <c r="X106"/>
    </row>
    <row r="107" spans="1:24" s="2" customFormat="1" ht="27.75" customHeight="1" x14ac:dyDescent="0.15">
      <c r="A107" s="19" t="s">
        <v>21</v>
      </c>
      <c r="B107" s="19" t="s">
        <v>51</v>
      </c>
      <c r="C107" s="16" t="s">
        <v>95</v>
      </c>
      <c r="D107" s="19" t="s">
        <v>27</v>
      </c>
      <c r="E107" s="9">
        <v>0.2</v>
      </c>
      <c r="F107" s="9">
        <v>0</v>
      </c>
      <c r="G107" s="9">
        <v>25</v>
      </c>
      <c r="H107" s="9">
        <v>102.1</v>
      </c>
      <c r="I107" s="9">
        <v>0</v>
      </c>
      <c r="J107" s="9">
        <v>15.3</v>
      </c>
      <c r="K107" s="9">
        <v>0</v>
      </c>
      <c r="L107" s="9">
        <v>0</v>
      </c>
      <c r="M107" s="9">
        <v>15.9</v>
      </c>
      <c r="N107" s="9">
        <v>4.5</v>
      </c>
      <c r="O107" s="9">
        <v>4.5999999999999996</v>
      </c>
      <c r="P107" s="9">
        <v>0.1</v>
      </c>
      <c r="S107"/>
      <c r="T107"/>
      <c r="U107"/>
      <c r="V107"/>
      <c r="W107"/>
      <c r="X107"/>
    </row>
    <row r="108" spans="1:24" s="2" customFormat="1" ht="27.75" customHeight="1" x14ac:dyDescent="0.15">
      <c r="A108" s="19" t="s">
        <v>163</v>
      </c>
      <c r="B108" s="19" t="s">
        <v>163</v>
      </c>
      <c r="C108" s="16" t="s">
        <v>30</v>
      </c>
      <c r="D108" s="19" t="s">
        <v>31</v>
      </c>
      <c r="E108" s="9">
        <v>2.6</v>
      </c>
      <c r="F108" s="9">
        <v>0.4</v>
      </c>
      <c r="G108" s="9">
        <v>17</v>
      </c>
      <c r="H108" s="9">
        <v>81.599999999999994</v>
      </c>
      <c r="I108" s="9">
        <v>0.1</v>
      </c>
      <c r="J108" s="9">
        <v>0</v>
      </c>
      <c r="K108" s="9">
        <v>0</v>
      </c>
      <c r="L108" s="9">
        <v>0.9</v>
      </c>
      <c r="M108" s="9">
        <v>7.2</v>
      </c>
      <c r="N108" s="9">
        <v>7.6</v>
      </c>
      <c r="O108" s="9">
        <v>34.799999999999997</v>
      </c>
      <c r="P108" s="9">
        <v>1.6</v>
      </c>
      <c r="S108"/>
      <c r="T108"/>
      <c r="U108"/>
      <c r="V108"/>
      <c r="W108"/>
      <c r="X108"/>
    </row>
    <row r="109" spans="1:24" s="2" customFormat="1" ht="15.75" customHeight="1" x14ac:dyDescent="0.15">
      <c r="A109" s="19" t="s">
        <v>163</v>
      </c>
      <c r="B109" s="19" t="s">
        <v>163</v>
      </c>
      <c r="C109" s="16" t="s">
        <v>32</v>
      </c>
      <c r="D109" s="19" t="s">
        <v>31</v>
      </c>
      <c r="E109" s="9">
        <v>3</v>
      </c>
      <c r="F109" s="9">
        <v>1.2</v>
      </c>
      <c r="G109" s="9">
        <v>20.6</v>
      </c>
      <c r="H109" s="9">
        <v>104.8</v>
      </c>
      <c r="I109" s="9">
        <v>0.54</v>
      </c>
      <c r="J109" s="9">
        <v>0</v>
      </c>
      <c r="K109" s="9">
        <v>0</v>
      </c>
      <c r="L109" s="9">
        <v>0</v>
      </c>
      <c r="M109" s="9">
        <v>7.6</v>
      </c>
      <c r="N109" s="9">
        <v>5.2</v>
      </c>
      <c r="O109" s="9">
        <v>26</v>
      </c>
      <c r="P109" s="9">
        <v>0.4</v>
      </c>
      <c r="S109"/>
      <c r="T109"/>
      <c r="U109"/>
      <c r="V109"/>
      <c r="W109"/>
      <c r="X109"/>
    </row>
    <row r="110" spans="1:24" s="2" customFormat="1" ht="27" customHeight="1" x14ac:dyDescent="0.15">
      <c r="A110" s="19" t="s">
        <v>163</v>
      </c>
      <c r="B110" s="19" t="s">
        <v>163</v>
      </c>
      <c r="C110" s="16" t="s">
        <v>44</v>
      </c>
      <c r="D110" s="19">
        <v>150</v>
      </c>
      <c r="E110" s="9">
        <v>0.6</v>
      </c>
      <c r="F110" s="9">
        <v>0.6</v>
      </c>
      <c r="G110" s="9">
        <v>14.7</v>
      </c>
      <c r="H110" s="9">
        <v>70.5</v>
      </c>
      <c r="I110" s="9">
        <v>0</v>
      </c>
      <c r="J110" s="9">
        <v>15</v>
      </c>
      <c r="K110" s="9">
        <v>0</v>
      </c>
      <c r="L110" s="9">
        <v>0.9</v>
      </c>
      <c r="M110" s="9">
        <v>24</v>
      </c>
      <c r="N110" s="9">
        <v>12</v>
      </c>
      <c r="O110" s="9">
        <v>16.5</v>
      </c>
      <c r="P110" s="9">
        <v>0.3</v>
      </c>
      <c r="S110"/>
      <c r="T110"/>
      <c r="U110"/>
      <c r="V110"/>
      <c r="W110"/>
      <c r="X110"/>
    </row>
    <row r="111" spans="1:24" s="2" customFormat="1" ht="17.25" customHeight="1" x14ac:dyDescent="0.15">
      <c r="A111" s="41" t="s">
        <v>33</v>
      </c>
      <c r="B111" s="41"/>
      <c r="C111" s="41"/>
      <c r="D111" s="41"/>
      <c r="E111" s="23">
        <f>SUM(E103:E110)</f>
        <v>36.900000000000006</v>
      </c>
      <c r="F111" s="23">
        <f t="shared" ref="F111:P111" si="16">SUM(F103:F110)</f>
        <v>35.700000000000003</v>
      </c>
      <c r="G111" s="23">
        <f t="shared" si="16"/>
        <v>154.69999999999999</v>
      </c>
      <c r="H111" s="23">
        <f t="shared" si="16"/>
        <v>1026.9000000000001</v>
      </c>
      <c r="I111" s="23">
        <f t="shared" si="16"/>
        <v>0.94000000000000006</v>
      </c>
      <c r="J111" s="23">
        <f t="shared" si="16"/>
        <v>47.7</v>
      </c>
      <c r="K111" s="23">
        <f t="shared" si="16"/>
        <v>0.79999999999999993</v>
      </c>
      <c r="L111" s="23">
        <f t="shared" si="16"/>
        <v>10.700000000000001</v>
      </c>
      <c r="M111" s="23">
        <f t="shared" si="16"/>
        <v>166.29999999999998</v>
      </c>
      <c r="N111" s="23">
        <f t="shared" si="16"/>
        <v>116.4</v>
      </c>
      <c r="O111" s="23">
        <f t="shared" si="16"/>
        <v>423.90000000000003</v>
      </c>
      <c r="P111" s="23">
        <f t="shared" si="16"/>
        <v>7.8</v>
      </c>
      <c r="S111"/>
      <c r="T111"/>
      <c r="U111"/>
      <c r="V111"/>
      <c r="W111"/>
      <c r="X111"/>
    </row>
    <row r="112" spans="1:24" s="2" customFormat="1" ht="16.5" customHeight="1" x14ac:dyDescent="0.15">
      <c r="A112" s="42" t="s">
        <v>34</v>
      </c>
      <c r="B112" s="42"/>
      <c r="C112" s="42"/>
      <c r="D112" s="42"/>
      <c r="E112" s="29">
        <f>E111</f>
        <v>36.900000000000006</v>
      </c>
      <c r="F112" s="29">
        <f t="shared" ref="F112:P112" si="17">F111</f>
        <v>35.700000000000003</v>
      </c>
      <c r="G112" s="29">
        <f t="shared" si="17"/>
        <v>154.69999999999999</v>
      </c>
      <c r="H112" s="29">
        <f t="shared" si="17"/>
        <v>1026.9000000000001</v>
      </c>
      <c r="I112" s="29">
        <f t="shared" si="17"/>
        <v>0.94000000000000006</v>
      </c>
      <c r="J112" s="29">
        <f t="shared" si="17"/>
        <v>47.7</v>
      </c>
      <c r="K112" s="29">
        <f t="shared" si="17"/>
        <v>0.79999999999999993</v>
      </c>
      <c r="L112" s="29">
        <f t="shared" si="17"/>
        <v>10.700000000000001</v>
      </c>
      <c r="M112" s="29">
        <f t="shared" si="17"/>
        <v>166.29999999999998</v>
      </c>
      <c r="N112" s="29">
        <f t="shared" si="17"/>
        <v>116.4</v>
      </c>
      <c r="O112" s="29">
        <f t="shared" si="17"/>
        <v>423.90000000000003</v>
      </c>
      <c r="P112" s="29">
        <f t="shared" si="17"/>
        <v>7.8</v>
      </c>
      <c r="S112"/>
      <c r="T112"/>
      <c r="U112"/>
      <c r="V112"/>
      <c r="W112"/>
      <c r="X112"/>
    </row>
    <row r="113" spans="1:24" s="2" customFormat="1" ht="13.7" customHeight="1" x14ac:dyDescent="0.15">
      <c r="A113" s="37" t="s">
        <v>96</v>
      </c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37"/>
      <c r="M113" s="37"/>
      <c r="N113" s="37"/>
      <c r="O113" s="37"/>
      <c r="P113" s="37"/>
      <c r="S113"/>
      <c r="T113"/>
      <c r="U113"/>
      <c r="V113"/>
      <c r="W113"/>
      <c r="X113"/>
    </row>
    <row r="114" spans="1:24" s="2" customFormat="1" ht="14.25" customHeight="1" x14ac:dyDescent="0.15">
      <c r="A114" s="40" t="s">
        <v>169</v>
      </c>
      <c r="B114" s="40"/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S114"/>
      <c r="T114"/>
      <c r="U114"/>
      <c r="V114"/>
      <c r="W114"/>
      <c r="X114"/>
    </row>
    <row r="116" spans="1:24" s="2" customFormat="1" ht="27" customHeight="1" x14ac:dyDescent="0.15">
      <c r="A116" s="19">
        <v>2008</v>
      </c>
      <c r="B116" s="19">
        <v>22</v>
      </c>
      <c r="C116" s="15" t="s">
        <v>144</v>
      </c>
      <c r="D116" s="19" t="s">
        <v>20</v>
      </c>
      <c r="E116" s="9">
        <v>0.6</v>
      </c>
      <c r="F116" s="9">
        <v>10.199999999999999</v>
      </c>
      <c r="G116" s="9">
        <v>3.3</v>
      </c>
      <c r="H116" s="9">
        <v>109</v>
      </c>
      <c r="I116" s="9">
        <v>0</v>
      </c>
      <c r="J116" s="9">
        <v>24</v>
      </c>
      <c r="K116" s="9">
        <v>0.16</v>
      </c>
      <c r="L116" s="9">
        <v>5.0999999999999996</v>
      </c>
      <c r="M116" s="9">
        <v>24</v>
      </c>
      <c r="N116" s="9">
        <v>18</v>
      </c>
      <c r="O116" s="9">
        <v>42</v>
      </c>
      <c r="P116" s="9">
        <v>1</v>
      </c>
      <c r="S116"/>
      <c r="T116"/>
      <c r="U116"/>
      <c r="V116"/>
      <c r="W116"/>
      <c r="X116"/>
    </row>
    <row r="117" spans="1:24" s="2" customFormat="1" ht="29.25" customHeight="1" x14ac:dyDescent="0.15">
      <c r="A117" s="19" t="s">
        <v>21</v>
      </c>
      <c r="B117" s="19" t="s">
        <v>97</v>
      </c>
      <c r="C117" s="16" t="s">
        <v>98</v>
      </c>
      <c r="D117" s="19" t="s">
        <v>23</v>
      </c>
      <c r="E117" s="9">
        <v>6.4</v>
      </c>
      <c r="F117" s="9">
        <v>5.8</v>
      </c>
      <c r="G117" s="9">
        <v>15.4</v>
      </c>
      <c r="H117" s="9">
        <v>140.69999999999999</v>
      </c>
      <c r="I117" s="9">
        <v>0.1</v>
      </c>
      <c r="J117" s="9">
        <v>6.2</v>
      </c>
      <c r="K117" s="9">
        <v>0.2</v>
      </c>
      <c r="L117" s="9">
        <v>0.4</v>
      </c>
      <c r="M117" s="9">
        <v>57.6</v>
      </c>
      <c r="N117" s="9">
        <v>34.5</v>
      </c>
      <c r="O117" s="9">
        <v>112.6</v>
      </c>
      <c r="P117" s="9">
        <v>1.9</v>
      </c>
      <c r="S117"/>
      <c r="T117"/>
      <c r="U117"/>
      <c r="V117"/>
      <c r="W117"/>
      <c r="X117"/>
    </row>
    <row r="118" spans="1:24" s="2" customFormat="1" ht="24" customHeight="1" x14ac:dyDescent="0.15">
      <c r="A118" s="19" t="s">
        <v>133</v>
      </c>
      <c r="B118" s="19" t="s">
        <v>99</v>
      </c>
      <c r="C118" s="16" t="s">
        <v>100</v>
      </c>
      <c r="D118" s="19" t="s">
        <v>20</v>
      </c>
      <c r="E118" s="9">
        <v>18.399999999999999</v>
      </c>
      <c r="F118" s="9">
        <v>15.1</v>
      </c>
      <c r="G118" s="9">
        <v>28.2</v>
      </c>
      <c r="H118" s="9">
        <v>267.10000000000002</v>
      </c>
      <c r="I118" s="9">
        <v>0.1</v>
      </c>
      <c r="J118" s="9">
        <v>0.3</v>
      </c>
      <c r="K118" s="9">
        <v>0.1</v>
      </c>
      <c r="L118" s="9">
        <v>1.3</v>
      </c>
      <c r="M118" s="9">
        <v>48.6</v>
      </c>
      <c r="N118" s="9">
        <v>26.7</v>
      </c>
      <c r="O118" s="9">
        <v>208.8</v>
      </c>
      <c r="P118" s="9">
        <v>1</v>
      </c>
      <c r="S118"/>
      <c r="T118"/>
      <c r="U118"/>
      <c r="V118"/>
      <c r="W118"/>
      <c r="X118"/>
    </row>
    <row r="119" spans="1:24" s="2" customFormat="1" ht="24" customHeight="1" x14ac:dyDescent="0.15">
      <c r="A119" s="19" t="s">
        <v>21</v>
      </c>
      <c r="B119" s="19" t="s">
        <v>101</v>
      </c>
      <c r="C119" s="16" t="s">
        <v>102</v>
      </c>
      <c r="D119" s="19" t="s">
        <v>27</v>
      </c>
      <c r="E119" s="9">
        <v>4.2</v>
      </c>
      <c r="F119" s="9">
        <v>6.8</v>
      </c>
      <c r="G119" s="9">
        <v>28.6</v>
      </c>
      <c r="H119" s="9">
        <v>192.2</v>
      </c>
      <c r="I119" s="9">
        <v>0.2</v>
      </c>
      <c r="J119" s="9">
        <v>13.8</v>
      </c>
      <c r="K119" s="9">
        <v>0</v>
      </c>
      <c r="L119" s="9">
        <v>0.3</v>
      </c>
      <c r="M119" s="9">
        <v>53.1</v>
      </c>
      <c r="N119" s="9">
        <v>39.200000000000003</v>
      </c>
      <c r="O119" s="9">
        <v>113.4</v>
      </c>
      <c r="P119" s="9">
        <v>1.5</v>
      </c>
      <c r="S119"/>
      <c r="T119"/>
      <c r="U119"/>
      <c r="V119"/>
      <c r="W119"/>
      <c r="X119"/>
    </row>
    <row r="120" spans="1:24" s="2" customFormat="1" ht="24" customHeight="1" x14ac:dyDescent="0.15">
      <c r="A120" s="19" t="s">
        <v>21</v>
      </c>
      <c r="B120" s="19" t="s">
        <v>103</v>
      </c>
      <c r="C120" s="16" t="s">
        <v>104</v>
      </c>
      <c r="D120" s="19" t="s">
        <v>27</v>
      </c>
      <c r="E120" s="9">
        <v>0</v>
      </c>
      <c r="F120" s="9">
        <v>0</v>
      </c>
      <c r="G120" s="9">
        <v>28.2</v>
      </c>
      <c r="H120" s="9">
        <v>112.8</v>
      </c>
      <c r="I120" s="9">
        <v>0</v>
      </c>
      <c r="J120" s="9">
        <v>19</v>
      </c>
      <c r="K120" s="9">
        <v>0</v>
      </c>
      <c r="L120" s="9">
        <v>0</v>
      </c>
      <c r="M120" s="9">
        <v>11.6</v>
      </c>
      <c r="N120" s="9">
        <v>1.9</v>
      </c>
      <c r="O120" s="9">
        <v>4.3</v>
      </c>
      <c r="P120" s="9">
        <v>0</v>
      </c>
      <c r="S120"/>
      <c r="T120"/>
      <c r="U120"/>
      <c r="V120"/>
      <c r="W120"/>
      <c r="X120"/>
    </row>
    <row r="121" spans="1:24" s="2" customFormat="1" ht="29.25" customHeight="1" x14ac:dyDescent="0.15">
      <c r="A121" s="19" t="s">
        <v>163</v>
      </c>
      <c r="B121" s="19" t="s">
        <v>163</v>
      </c>
      <c r="C121" s="16" t="s">
        <v>30</v>
      </c>
      <c r="D121" s="19" t="s">
        <v>31</v>
      </c>
      <c r="E121" s="9">
        <v>2.6</v>
      </c>
      <c r="F121" s="9">
        <v>0.4</v>
      </c>
      <c r="G121" s="9">
        <v>17</v>
      </c>
      <c r="H121" s="9">
        <v>81.599999999999994</v>
      </c>
      <c r="I121" s="9">
        <v>0.1</v>
      </c>
      <c r="J121" s="9">
        <v>0</v>
      </c>
      <c r="K121" s="9">
        <v>0</v>
      </c>
      <c r="L121" s="9">
        <v>0.9</v>
      </c>
      <c r="M121" s="9">
        <v>7.2</v>
      </c>
      <c r="N121" s="9">
        <v>7.6</v>
      </c>
      <c r="O121" s="9">
        <v>34.799999999999997</v>
      </c>
      <c r="P121" s="9">
        <v>1.6</v>
      </c>
      <c r="S121"/>
      <c r="T121"/>
      <c r="U121"/>
      <c r="V121"/>
      <c r="W121"/>
      <c r="X121"/>
    </row>
    <row r="122" spans="1:24" s="2" customFormat="1" ht="29.25" customHeight="1" x14ac:dyDescent="0.15">
      <c r="A122" s="19" t="s">
        <v>163</v>
      </c>
      <c r="B122" s="19" t="s">
        <v>163</v>
      </c>
      <c r="C122" s="16" t="s">
        <v>32</v>
      </c>
      <c r="D122" s="19" t="s">
        <v>31</v>
      </c>
      <c r="E122" s="9">
        <v>3</v>
      </c>
      <c r="F122" s="9">
        <v>1.2</v>
      </c>
      <c r="G122" s="9">
        <v>20.6</v>
      </c>
      <c r="H122" s="9">
        <v>104.8</v>
      </c>
      <c r="I122" s="9">
        <v>0.54</v>
      </c>
      <c r="J122" s="9">
        <v>0</v>
      </c>
      <c r="K122" s="9">
        <v>0</v>
      </c>
      <c r="L122" s="9">
        <v>0</v>
      </c>
      <c r="M122" s="9">
        <v>7.6</v>
      </c>
      <c r="N122" s="9">
        <v>5.2</v>
      </c>
      <c r="O122" s="9">
        <v>26</v>
      </c>
      <c r="P122" s="9">
        <v>0.4</v>
      </c>
      <c r="S122"/>
      <c r="T122"/>
      <c r="U122"/>
      <c r="V122"/>
      <c r="W122"/>
      <c r="X122"/>
    </row>
    <row r="123" spans="1:24" s="2" customFormat="1" ht="11.85" customHeight="1" x14ac:dyDescent="0.15">
      <c r="A123" s="45" t="s">
        <v>33</v>
      </c>
      <c r="B123" s="45"/>
      <c r="C123" s="45"/>
      <c r="D123" s="45"/>
      <c r="E123" s="10">
        <f t="shared" ref="E123:P123" si="18">SUM(E116:E122)</f>
        <v>35.199999999999996</v>
      </c>
      <c r="F123" s="10">
        <f t="shared" si="18"/>
        <v>39.5</v>
      </c>
      <c r="G123" s="10">
        <f t="shared" si="18"/>
        <v>141.30000000000001</v>
      </c>
      <c r="H123" s="10">
        <f t="shared" si="18"/>
        <v>1008.1999999999999</v>
      </c>
      <c r="I123" s="10">
        <f t="shared" si="18"/>
        <v>1.04</v>
      </c>
      <c r="J123" s="10">
        <f t="shared" si="18"/>
        <v>63.3</v>
      </c>
      <c r="K123" s="10">
        <f t="shared" si="18"/>
        <v>0.45999999999999996</v>
      </c>
      <c r="L123" s="10">
        <f t="shared" si="18"/>
        <v>8</v>
      </c>
      <c r="M123" s="10">
        <f t="shared" si="18"/>
        <v>209.69999999999996</v>
      </c>
      <c r="N123" s="10">
        <f t="shared" si="18"/>
        <v>133.1</v>
      </c>
      <c r="O123" s="10">
        <f t="shared" si="18"/>
        <v>541.9</v>
      </c>
      <c r="P123" s="10">
        <f t="shared" si="18"/>
        <v>7.4</v>
      </c>
      <c r="S123"/>
      <c r="T123"/>
      <c r="U123"/>
      <c r="V123"/>
      <c r="W123"/>
      <c r="X123"/>
    </row>
    <row r="124" spans="1:24" s="2" customFormat="1" ht="11.85" customHeight="1" x14ac:dyDescent="0.15">
      <c r="A124" s="45" t="s">
        <v>34</v>
      </c>
      <c r="B124" s="45"/>
      <c r="C124" s="45"/>
      <c r="D124" s="45"/>
      <c r="E124" s="10">
        <f>E123</f>
        <v>35.199999999999996</v>
      </c>
      <c r="F124" s="10">
        <f t="shared" ref="F124:P124" si="19">F123</f>
        <v>39.5</v>
      </c>
      <c r="G124" s="10">
        <f t="shared" si="19"/>
        <v>141.30000000000001</v>
      </c>
      <c r="H124" s="10">
        <f t="shared" si="19"/>
        <v>1008.1999999999999</v>
      </c>
      <c r="I124" s="10">
        <f t="shared" si="19"/>
        <v>1.04</v>
      </c>
      <c r="J124" s="10">
        <f t="shared" si="19"/>
        <v>63.3</v>
      </c>
      <c r="K124" s="10">
        <f t="shared" si="19"/>
        <v>0.45999999999999996</v>
      </c>
      <c r="L124" s="10">
        <f t="shared" si="19"/>
        <v>8</v>
      </c>
      <c r="M124" s="10">
        <f t="shared" si="19"/>
        <v>209.69999999999996</v>
      </c>
      <c r="N124" s="10">
        <f t="shared" si="19"/>
        <v>133.1</v>
      </c>
      <c r="O124" s="10">
        <f t="shared" si="19"/>
        <v>541.9</v>
      </c>
      <c r="P124" s="10">
        <f t="shared" si="19"/>
        <v>7.4</v>
      </c>
      <c r="S124"/>
      <c r="T124"/>
      <c r="U124"/>
      <c r="V124"/>
      <c r="W124"/>
      <c r="X124"/>
    </row>
    <row r="125" spans="1:24" s="2" customFormat="1" ht="13.7" customHeight="1" x14ac:dyDescent="0.15">
      <c r="A125" s="48" t="s">
        <v>106</v>
      </c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S125"/>
      <c r="T125"/>
      <c r="U125"/>
      <c r="V125"/>
      <c r="W125"/>
      <c r="X125"/>
    </row>
    <row r="126" spans="1:24" s="2" customFormat="1" ht="14.25" customHeight="1" x14ac:dyDescent="0.15">
      <c r="A126" s="40" t="s">
        <v>169</v>
      </c>
      <c r="B126" s="40"/>
      <c r="C126" s="40"/>
      <c r="D126" s="40"/>
      <c r="E126" s="40"/>
      <c r="F126" s="40"/>
      <c r="G126" s="40"/>
      <c r="H126" s="40"/>
      <c r="I126" s="40"/>
      <c r="J126" s="40"/>
      <c r="K126" s="40"/>
      <c r="L126" s="40"/>
      <c r="M126" s="40"/>
      <c r="N126" s="40"/>
      <c r="O126" s="40"/>
      <c r="P126" s="40"/>
      <c r="S126"/>
      <c r="T126"/>
      <c r="U126"/>
      <c r="V126"/>
      <c r="W126"/>
      <c r="X126"/>
    </row>
    <row r="127" spans="1:24" s="2" customFormat="1" ht="31.5" customHeight="1" x14ac:dyDescent="0.15">
      <c r="A127" s="19" t="s">
        <v>21</v>
      </c>
      <c r="B127" s="19" t="s">
        <v>107</v>
      </c>
      <c r="C127" s="15" t="s">
        <v>125</v>
      </c>
      <c r="D127" s="19" t="s">
        <v>20</v>
      </c>
      <c r="E127" s="9">
        <v>4.5999999999999996</v>
      </c>
      <c r="F127" s="9">
        <v>9.5</v>
      </c>
      <c r="G127" s="9">
        <v>6.5</v>
      </c>
      <c r="H127" s="9">
        <v>120.5</v>
      </c>
      <c r="I127" s="9">
        <v>0</v>
      </c>
      <c r="J127" s="9">
        <v>3.1</v>
      </c>
      <c r="K127" s="9">
        <v>0</v>
      </c>
      <c r="L127" s="9">
        <v>6.4</v>
      </c>
      <c r="M127" s="9">
        <v>101.2</v>
      </c>
      <c r="N127" s="9">
        <v>20.5</v>
      </c>
      <c r="O127" s="9">
        <v>105.5</v>
      </c>
      <c r="P127" s="9">
        <v>1.2</v>
      </c>
      <c r="S127"/>
      <c r="T127"/>
      <c r="U127"/>
      <c r="V127"/>
      <c r="W127"/>
      <c r="X127"/>
    </row>
    <row r="128" spans="1:24" s="2" customFormat="1" ht="31.5" customHeight="1" x14ac:dyDescent="0.15">
      <c r="A128" s="19" t="s">
        <v>21</v>
      </c>
      <c r="B128" s="19" t="s">
        <v>108</v>
      </c>
      <c r="C128" s="16" t="s">
        <v>109</v>
      </c>
      <c r="D128" s="19" t="s">
        <v>48</v>
      </c>
      <c r="E128" s="9">
        <v>5.6</v>
      </c>
      <c r="F128" s="9">
        <v>6.1</v>
      </c>
      <c r="G128" s="9">
        <v>19.100000000000001</v>
      </c>
      <c r="H128" s="9">
        <v>135.6</v>
      </c>
      <c r="I128" s="9">
        <v>0.1</v>
      </c>
      <c r="J128" s="9">
        <v>5.8</v>
      </c>
      <c r="K128" s="9">
        <v>0.2</v>
      </c>
      <c r="L128" s="9">
        <v>0.6</v>
      </c>
      <c r="M128" s="9">
        <v>132</v>
      </c>
      <c r="N128" s="9">
        <v>24.2</v>
      </c>
      <c r="O128" s="9">
        <v>74.5</v>
      </c>
      <c r="P128" s="9">
        <v>1.4</v>
      </c>
      <c r="S128"/>
      <c r="T128"/>
      <c r="U128"/>
      <c r="V128"/>
      <c r="W128"/>
      <c r="X128"/>
    </row>
    <row r="129" spans="1:24" s="2" customFormat="1" ht="25.5" customHeight="1" x14ac:dyDescent="0.15">
      <c r="A129" s="19">
        <v>2008</v>
      </c>
      <c r="B129" s="19">
        <v>312</v>
      </c>
      <c r="C129" s="15" t="s">
        <v>148</v>
      </c>
      <c r="D129" s="19" t="s">
        <v>149</v>
      </c>
      <c r="E129" s="9">
        <v>10.5</v>
      </c>
      <c r="F129" s="9">
        <v>8.6999999999999993</v>
      </c>
      <c r="G129" s="9">
        <v>4</v>
      </c>
      <c r="H129" s="9">
        <v>185.3</v>
      </c>
      <c r="I129" s="9">
        <v>0.1</v>
      </c>
      <c r="J129" s="9">
        <v>0.8</v>
      </c>
      <c r="K129" s="9">
        <v>0.1</v>
      </c>
      <c r="L129" s="9">
        <v>1.9</v>
      </c>
      <c r="M129" s="9">
        <v>105.4</v>
      </c>
      <c r="N129" s="9">
        <v>21.6</v>
      </c>
      <c r="O129" s="9">
        <v>207.2</v>
      </c>
      <c r="P129" s="9">
        <v>1.7</v>
      </c>
      <c r="S129"/>
      <c r="T129"/>
      <c r="U129"/>
      <c r="V129"/>
      <c r="W129"/>
      <c r="X129"/>
    </row>
    <row r="130" spans="1:24" s="2" customFormat="1" ht="25.5" customHeight="1" x14ac:dyDescent="0.15">
      <c r="A130" s="19" t="s">
        <v>21</v>
      </c>
      <c r="B130" s="19" t="s">
        <v>110</v>
      </c>
      <c r="C130" s="15" t="s">
        <v>111</v>
      </c>
      <c r="D130" s="19" t="s">
        <v>27</v>
      </c>
      <c r="E130" s="9">
        <v>4.9000000000000004</v>
      </c>
      <c r="F130" s="9">
        <v>8.4</v>
      </c>
      <c r="G130" s="9">
        <v>43.7</v>
      </c>
      <c r="H130" s="9">
        <v>270.2</v>
      </c>
      <c r="I130" s="9">
        <v>0</v>
      </c>
      <c r="J130" s="9">
        <v>0</v>
      </c>
      <c r="K130" s="9">
        <v>0.1</v>
      </c>
      <c r="L130" s="9">
        <v>0.4</v>
      </c>
      <c r="M130" s="9">
        <v>4</v>
      </c>
      <c r="N130" s="9">
        <v>25.3</v>
      </c>
      <c r="O130" s="9">
        <v>81.2</v>
      </c>
      <c r="P130" s="9">
        <v>0.8</v>
      </c>
      <c r="S130"/>
      <c r="T130"/>
      <c r="U130"/>
      <c r="V130"/>
      <c r="W130"/>
      <c r="X130"/>
    </row>
    <row r="131" spans="1:24" s="2" customFormat="1" ht="24" customHeight="1" x14ac:dyDescent="0.15">
      <c r="A131" s="19" t="s">
        <v>21</v>
      </c>
      <c r="B131" s="19" t="s">
        <v>112</v>
      </c>
      <c r="C131" s="15" t="s">
        <v>140</v>
      </c>
      <c r="D131" s="19" t="s">
        <v>27</v>
      </c>
      <c r="E131" s="9">
        <v>0.1</v>
      </c>
      <c r="F131" s="9">
        <v>0.1</v>
      </c>
      <c r="G131" s="9">
        <v>16</v>
      </c>
      <c r="H131" s="9">
        <v>102.4</v>
      </c>
      <c r="I131" s="9">
        <v>0</v>
      </c>
      <c r="J131" s="9">
        <v>10.199999999999999</v>
      </c>
      <c r="K131" s="9">
        <v>0</v>
      </c>
      <c r="L131" s="9">
        <v>0</v>
      </c>
      <c r="M131" s="9">
        <v>11.5</v>
      </c>
      <c r="N131" s="9">
        <v>3.5</v>
      </c>
      <c r="O131" s="9">
        <v>2.5</v>
      </c>
      <c r="P131" s="9">
        <v>0.1</v>
      </c>
      <c r="S131"/>
      <c r="T131"/>
      <c r="U131"/>
      <c r="V131"/>
      <c r="W131"/>
      <c r="X131"/>
    </row>
    <row r="132" spans="1:24" s="2" customFormat="1" ht="31.5" customHeight="1" x14ac:dyDescent="0.15">
      <c r="A132" s="19" t="s">
        <v>163</v>
      </c>
      <c r="B132" s="19" t="s">
        <v>163</v>
      </c>
      <c r="C132" s="16" t="s">
        <v>30</v>
      </c>
      <c r="D132" s="19" t="s">
        <v>31</v>
      </c>
      <c r="E132" s="9">
        <v>2.6</v>
      </c>
      <c r="F132" s="9">
        <v>0.4</v>
      </c>
      <c r="G132" s="9">
        <v>17</v>
      </c>
      <c r="H132" s="9">
        <v>81.599999999999994</v>
      </c>
      <c r="I132" s="9">
        <v>0.1</v>
      </c>
      <c r="J132" s="9">
        <v>0</v>
      </c>
      <c r="K132" s="9">
        <v>0</v>
      </c>
      <c r="L132" s="9">
        <v>0.9</v>
      </c>
      <c r="M132" s="9">
        <v>7.2</v>
      </c>
      <c r="N132" s="9">
        <v>7.6</v>
      </c>
      <c r="O132" s="9">
        <v>34.799999999999997</v>
      </c>
      <c r="P132" s="9">
        <v>1.6</v>
      </c>
      <c r="S132"/>
      <c r="T132"/>
      <c r="U132"/>
      <c r="V132"/>
      <c r="W132"/>
      <c r="X132"/>
    </row>
    <row r="133" spans="1:24" s="2" customFormat="1" ht="20.25" customHeight="1" x14ac:dyDescent="0.15">
      <c r="A133" s="19" t="s">
        <v>163</v>
      </c>
      <c r="B133" s="19" t="s">
        <v>163</v>
      </c>
      <c r="C133" s="16" t="s">
        <v>32</v>
      </c>
      <c r="D133" s="19" t="s">
        <v>31</v>
      </c>
      <c r="E133" s="9">
        <v>3</v>
      </c>
      <c r="F133" s="9">
        <v>1.2</v>
      </c>
      <c r="G133" s="9">
        <v>20.6</v>
      </c>
      <c r="H133" s="9">
        <v>104.8</v>
      </c>
      <c r="I133" s="9">
        <v>0.54</v>
      </c>
      <c r="J133" s="9">
        <v>0</v>
      </c>
      <c r="K133" s="9">
        <v>0</v>
      </c>
      <c r="L133" s="9">
        <v>0</v>
      </c>
      <c r="M133" s="9">
        <v>7.6</v>
      </c>
      <c r="N133" s="9">
        <v>5.2</v>
      </c>
      <c r="O133" s="9">
        <v>26</v>
      </c>
      <c r="P133" s="9">
        <v>0.4</v>
      </c>
      <c r="S133"/>
      <c r="T133"/>
      <c r="U133"/>
      <c r="V133"/>
      <c r="W133"/>
      <c r="X133"/>
    </row>
    <row r="134" spans="1:24" s="2" customFormat="1" ht="20.25" customHeight="1" x14ac:dyDescent="0.15">
      <c r="A134" s="19" t="s">
        <v>163</v>
      </c>
      <c r="B134" s="19" t="s">
        <v>163</v>
      </c>
      <c r="C134" s="16" t="s">
        <v>105</v>
      </c>
      <c r="D134" s="19" t="s">
        <v>27</v>
      </c>
      <c r="E134" s="9">
        <v>3</v>
      </c>
      <c r="F134" s="9">
        <v>1</v>
      </c>
      <c r="G134" s="9">
        <v>24</v>
      </c>
      <c r="H134" s="9">
        <v>72</v>
      </c>
      <c r="I134" s="9">
        <v>0.1</v>
      </c>
      <c r="J134" s="9">
        <v>20</v>
      </c>
      <c r="K134" s="9">
        <v>0.1</v>
      </c>
      <c r="L134" s="9">
        <v>0</v>
      </c>
      <c r="M134" s="9">
        <v>16</v>
      </c>
      <c r="N134" s="9">
        <v>84</v>
      </c>
      <c r="O134" s="9">
        <v>56</v>
      </c>
      <c r="P134" s="9">
        <v>1.2</v>
      </c>
      <c r="S134"/>
      <c r="T134"/>
      <c r="U134"/>
      <c r="V134"/>
      <c r="W134"/>
      <c r="X134"/>
    </row>
    <row r="135" spans="1:24" s="2" customFormat="1" ht="11.85" customHeight="1" x14ac:dyDescent="0.15">
      <c r="A135" s="45" t="s">
        <v>33</v>
      </c>
      <c r="B135" s="45"/>
      <c r="C135" s="45"/>
      <c r="D135" s="45"/>
      <c r="E135" s="10">
        <f>SUM(E127:E134)</f>
        <v>34.300000000000004</v>
      </c>
      <c r="F135" s="10">
        <f t="shared" ref="F135:P135" si="20">SUM(F127:F134)</f>
        <v>35.4</v>
      </c>
      <c r="G135" s="10">
        <f t="shared" si="20"/>
        <v>150.9</v>
      </c>
      <c r="H135" s="10">
        <f t="shared" si="20"/>
        <v>1072.4000000000001</v>
      </c>
      <c r="I135" s="10">
        <f t="shared" si="20"/>
        <v>0.94000000000000006</v>
      </c>
      <c r="J135" s="10">
        <f t="shared" si="20"/>
        <v>39.9</v>
      </c>
      <c r="K135" s="10">
        <f t="shared" si="20"/>
        <v>0.5</v>
      </c>
      <c r="L135" s="10">
        <f t="shared" si="20"/>
        <v>10.200000000000001</v>
      </c>
      <c r="M135" s="10">
        <f t="shared" si="20"/>
        <v>384.90000000000003</v>
      </c>
      <c r="N135" s="10">
        <f t="shared" si="20"/>
        <v>191.9</v>
      </c>
      <c r="O135" s="10">
        <f t="shared" si="20"/>
        <v>587.70000000000005</v>
      </c>
      <c r="P135" s="10">
        <f t="shared" si="20"/>
        <v>8.3999999999999986</v>
      </c>
      <c r="S135"/>
      <c r="T135"/>
      <c r="U135"/>
      <c r="V135"/>
      <c r="W135"/>
      <c r="X135"/>
    </row>
    <row r="136" spans="1:24" s="2" customFormat="1" ht="11.85" customHeight="1" x14ac:dyDescent="0.15">
      <c r="A136" s="45" t="s">
        <v>34</v>
      </c>
      <c r="B136" s="45"/>
      <c r="C136" s="45"/>
      <c r="D136" s="45"/>
      <c r="E136" s="10">
        <f>E135</f>
        <v>34.300000000000004</v>
      </c>
      <c r="F136" s="10">
        <f t="shared" ref="F136:P136" si="21">F135</f>
        <v>35.4</v>
      </c>
      <c r="G136" s="10">
        <f t="shared" si="21"/>
        <v>150.9</v>
      </c>
      <c r="H136" s="10">
        <f t="shared" si="21"/>
        <v>1072.4000000000001</v>
      </c>
      <c r="I136" s="10">
        <f t="shared" si="21"/>
        <v>0.94000000000000006</v>
      </c>
      <c r="J136" s="10">
        <f t="shared" si="21"/>
        <v>39.9</v>
      </c>
      <c r="K136" s="10">
        <f t="shared" si="21"/>
        <v>0.5</v>
      </c>
      <c r="L136" s="10">
        <f t="shared" si="21"/>
        <v>10.200000000000001</v>
      </c>
      <c r="M136" s="10">
        <f t="shared" si="21"/>
        <v>384.90000000000003</v>
      </c>
      <c r="N136" s="10">
        <f t="shared" si="21"/>
        <v>191.9</v>
      </c>
      <c r="O136" s="10">
        <f t="shared" si="21"/>
        <v>587.70000000000005</v>
      </c>
      <c r="P136" s="10">
        <f t="shared" si="21"/>
        <v>8.3999999999999986</v>
      </c>
      <c r="S136"/>
      <c r="T136"/>
      <c r="U136"/>
      <c r="V136"/>
      <c r="W136"/>
      <c r="X136"/>
    </row>
    <row r="137" spans="1:24" s="2" customFormat="1" ht="13.7" customHeight="1" x14ac:dyDescent="0.15">
      <c r="A137" s="48" t="s">
        <v>114</v>
      </c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S137"/>
      <c r="T137"/>
      <c r="U137"/>
      <c r="V137"/>
      <c r="W137"/>
      <c r="X137"/>
    </row>
    <row r="138" spans="1:24" s="2" customFormat="1" ht="14.25" customHeight="1" x14ac:dyDescent="0.15">
      <c r="A138" s="40" t="s">
        <v>169</v>
      </c>
      <c r="B138" s="40"/>
      <c r="C138" s="40"/>
      <c r="D138" s="40"/>
      <c r="E138" s="40"/>
      <c r="F138" s="40"/>
      <c r="G138" s="40"/>
      <c r="H138" s="40"/>
      <c r="I138" s="40"/>
      <c r="J138" s="40"/>
      <c r="K138" s="40"/>
      <c r="L138" s="40"/>
      <c r="M138" s="40"/>
      <c r="N138" s="40"/>
      <c r="O138" s="40"/>
      <c r="P138" s="40"/>
      <c r="S138"/>
      <c r="T138"/>
      <c r="U138"/>
      <c r="V138"/>
      <c r="W138"/>
      <c r="X138"/>
    </row>
    <row r="139" spans="1:24" s="2" customFormat="1" ht="32.25" customHeight="1" x14ac:dyDescent="0.15">
      <c r="A139" s="19">
        <v>2008</v>
      </c>
      <c r="B139" s="19">
        <v>20</v>
      </c>
      <c r="C139" s="15" t="s">
        <v>146</v>
      </c>
      <c r="D139" s="19" t="s">
        <v>20</v>
      </c>
      <c r="E139" s="9">
        <v>2.7</v>
      </c>
      <c r="F139" s="9">
        <v>2.1</v>
      </c>
      <c r="G139" s="9">
        <v>2.6</v>
      </c>
      <c r="H139" s="9">
        <v>87</v>
      </c>
      <c r="I139" s="9">
        <v>0</v>
      </c>
      <c r="J139" s="9">
        <v>6</v>
      </c>
      <c r="K139" s="9">
        <v>0</v>
      </c>
      <c r="L139" s="9">
        <v>2.2999999999999998</v>
      </c>
      <c r="M139" s="9">
        <v>23</v>
      </c>
      <c r="N139" s="9">
        <v>13</v>
      </c>
      <c r="O139" s="9">
        <v>28</v>
      </c>
      <c r="P139" s="9">
        <v>0.7</v>
      </c>
      <c r="S139"/>
      <c r="T139"/>
      <c r="U139"/>
      <c r="V139"/>
      <c r="W139"/>
      <c r="X139"/>
    </row>
    <row r="140" spans="1:24" s="2" customFormat="1" ht="31.5" customHeight="1" x14ac:dyDescent="0.15">
      <c r="A140" s="19" t="s">
        <v>21</v>
      </c>
      <c r="B140" s="19" t="s">
        <v>115</v>
      </c>
      <c r="C140" s="16" t="s">
        <v>116</v>
      </c>
      <c r="D140" s="19" t="s">
        <v>23</v>
      </c>
      <c r="E140" s="9">
        <v>6.5</v>
      </c>
      <c r="F140" s="9">
        <v>10.6</v>
      </c>
      <c r="G140" s="9">
        <v>17.5</v>
      </c>
      <c r="H140" s="9">
        <v>197.7</v>
      </c>
      <c r="I140" s="9">
        <v>0.1</v>
      </c>
      <c r="J140" s="9">
        <v>9.4</v>
      </c>
      <c r="K140" s="9">
        <v>0.2</v>
      </c>
      <c r="L140" s="9">
        <v>0.2</v>
      </c>
      <c r="M140" s="9">
        <v>51.9</v>
      </c>
      <c r="N140" s="9">
        <v>24</v>
      </c>
      <c r="O140" s="9">
        <v>64.7</v>
      </c>
      <c r="P140" s="9">
        <v>1</v>
      </c>
      <c r="S140"/>
      <c r="T140"/>
      <c r="U140"/>
      <c r="V140"/>
      <c r="W140"/>
      <c r="X140"/>
    </row>
    <row r="141" spans="1:24" s="2" customFormat="1" ht="21.75" customHeight="1" x14ac:dyDescent="0.15">
      <c r="A141" s="19" t="s">
        <v>21</v>
      </c>
      <c r="B141" s="19">
        <v>278</v>
      </c>
      <c r="C141" s="15" t="s">
        <v>156</v>
      </c>
      <c r="D141" s="19" t="s">
        <v>20</v>
      </c>
      <c r="E141" s="9">
        <v>13.3</v>
      </c>
      <c r="F141" s="9">
        <v>11.2</v>
      </c>
      <c r="G141" s="9">
        <v>15.3</v>
      </c>
      <c r="H141" s="9">
        <v>281</v>
      </c>
      <c r="I141" s="9">
        <v>0</v>
      </c>
      <c r="J141" s="9">
        <v>3.2</v>
      </c>
      <c r="K141" s="9">
        <v>0</v>
      </c>
      <c r="L141" s="9">
        <v>2.8</v>
      </c>
      <c r="M141" s="9">
        <v>133.69999999999999</v>
      </c>
      <c r="N141" s="9">
        <v>22</v>
      </c>
      <c r="O141" s="9">
        <v>140.9</v>
      </c>
      <c r="P141" s="9">
        <v>1.2</v>
      </c>
      <c r="S141"/>
      <c r="T141"/>
      <c r="U141"/>
      <c r="V141"/>
      <c r="W141"/>
      <c r="X141"/>
    </row>
    <row r="142" spans="1:24" s="2" customFormat="1" ht="26.25" customHeight="1" x14ac:dyDescent="0.15">
      <c r="A142" s="19">
        <v>2008</v>
      </c>
      <c r="B142" s="19">
        <v>129</v>
      </c>
      <c r="C142" s="15" t="s">
        <v>150</v>
      </c>
      <c r="D142" s="19" t="s">
        <v>27</v>
      </c>
      <c r="E142" s="9">
        <v>3.5</v>
      </c>
      <c r="F142" s="9">
        <v>8.3000000000000007</v>
      </c>
      <c r="G142" s="9">
        <v>26.8</v>
      </c>
      <c r="H142" s="9">
        <v>139.5</v>
      </c>
      <c r="I142" s="9">
        <v>0.1</v>
      </c>
      <c r="J142" s="9">
        <v>7.8</v>
      </c>
      <c r="K142" s="9">
        <v>0.9</v>
      </c>
      <c r="L142" s="9">
        <v>0.6</v>
      </c>
      <c r="M142" s="9">
        <v>68</v>
      </c>
      <c r="N142" s="9">
        <v>39.799999999999997</v>
      </c>
      <c r="O142" s="9">
        <v>80.2</v>
      </c>
      <c r="P142" s="9">
        <v>1.9</v>
      </c>
      <c r="S142"/>
      <c r="T142"/>
      <c r="U142"/>
      <c r="V142"/>
      <c r="W142"/>
      <c r="X142"/>
    </row>
    <row r="143" spans="1:24" s="2" customFormat="1" ht="31.5" customHeight="1" x14ac:dyDescent="0.15">
      <c r="A143" s="19" t="s">
        <v>21</v>
      </c>
      <c r="B143" s="19" t="s">
        <v>117</v>
      </c>
      <c r="C143" s="16" t="s">
        <v>118</v>
      </c>
      <c r="D143" s="19" t="s">
        <v>27</v>
      </c>
      <c r="E143" s="9">
        <v>0.5</v>
      </c>
      <c r="F143" s="9">
        <v>0.1</v>
      </c>
      <c r="G143" s="9">
        <v>37.4</v>
      </c>
      <c r="H143" s="9">
        <v>112.6</v>
      </c>
      <c r="I143" s="9">
        <v>0</v>
      </c>
      <c r="J143" s="9">
        <v>16.5</v>
      </c>
      <c r="K143" s="9">
        <v>0</v>
      </c>
      <c r="L143" s="9">
        <v>0</v>
      </c>
      <c r="M143" s="9">
        <v>24.2</v>
      </c>
      <c r="N143" s="9">
        <v>9.6999999999999993</v>
      </c>
      <c r="O143" s="9">
        <v>23.2</v>
      </c>
      <c r="P143" s="9">
        <v>0.5</v>
      </c>
      <c r="S143"/>
      <c r="T143"/>
      <c r="U143"/>
      <c r="V143"/>
      <c r="W143"/>
      <c r="X143"/>
    </row>
    <row r="144" spans="1:24" s="2" customFormat="1" ht="31.5" customHeight="1" x14ac:dyDescent="0.15">
      <c r="A144" s="19" t="s">
        <v>163</v>
      </c>
      <c r="B144" s="19" t="s">
        <v>163</v>
      </c>
      <c r="C144" s="16" t="s">
        <v>30</v>
      </c>
      <c r="D144" s="19" t="s">
        <v>31</v>
      </c>
      <c r="E144" s="9">
        <v>2.6</v>
      </c>
      <c r="F144" s="9">
        <v>0.4</v>
      </c>
      <c r="G144" s="9">
        <v>17</v>
      </c>
      <c r="H144" s="9">
        <v>81.599999999999994</v>
      </c>
      <c r="I144" s="9">
        <v>0.1</v>
      </c>
      <c r="J144" s="9">
        <v>0</v>
      </c>
      <c r="K144" s="9">
        <v>0</v>
      </c>
      <c r="L144" s="9">
        <v>0.9</v>
      </c>
      <c r="M144" s="9">
        <v>7.2</v>
      </c>
      <c r="N144" s="9">
        <v>7.6</v>
      </c>
      <c r="O144" s="9">
        <v>34.799999999999997</v>
      </c>
      <c r="P144" s="9">
        <v>1.6</v>
      </c>
      <c r="S144"/>
      <c r="T144"/>
      <c r="U144"/>
      <c r="V144"/>
      <c r="W144"/>
      <c r="X144"/>
    </row>
    <row r="145" spans="1:18" ht="27.75" customHeight="1" x14ac:dyDescent="0.15">
      <c r="A145" s="19" t="s">
        <v>163</v>
      </c>
      <c r="B145" s="19" t="s">
        <v>163</v>
      </c>
      <c r="C145" s="16" t="s">
        <v>32</v>
      </c>
      <c r="D145" s="19" t="s">
        <v>31</v>
      </c>
      <c r="E145" s="9">
        <v>3</v>
      </c>
      <c r="F145" s="9">
        <v>1.2</v>
      </c>
      <c r="G145" s="9">
        <v>20.6</v>
      </c>
      <c r="H145" s="9">
        <v>104.8</v>
      </c>
      <c r="I145" s="9">
        <v>0.54</v>
      </c>
      <c r="J145" s="9">
        <v>0</v>
      </c>
      <c r="K145" s="9">
        <v>0</v>
      </c>
      <c r="L145" s="9">
        <v>0</v>
      </c>
      <c r="M145" s="9">
        <v>7.6</v>
      </c>
      <c r="N145" s="9">
        <v>5.2</v>
      </c>
      <c r="O145" s="9">
        <v>26</v>
      </c>
      <c r="P145" s="9">
        <v>0.4</v>
      </c>
    </row>
    <row r="146" spans="1:18" ht="11.85" customHeight="1" x14ac:dyDescent="0.15">
      <c r="A146" s="45" t="s">
        <v>33</v>
      </c>
      <c r="B146" s="45"/>
      <c r="C146" s="45"/>
      <c r="D146" s="45"/>
      <c r="E146" s="10">
        <f t="shared" ref="E146:P146" si="22">SUM(E139:E145)</f>
        <v>32.1</v>
      </c>
      <c r="F146" s="10">
        <f t="shared" si="22"/>
        <v>33.900000000000006</v>
      </c>
      <c r="G146" s="10">
        <f t="shared" si="22"/>
        <v>137.19999999999999</v>
      </c>
      <c r="H146" s="10">
        <f t="shared" si="22"/>
        <v>1004.2</v>
      </c>
      <c r="I146" s="10">
        <f t="shared" si="22"/>
        <v>0.84000000000000008</v>
      </c>
      <c r="J146" s="10">
        <f t="shared" si="22"/>
        <v>42.900000000000006</v>
      </c>
      <c r="K146" s="10">
        <f t="shared" si="22"/>
        <v>1.1000000000000001</v>
      </c>
      <c r="L146" s="10">
        <f t="shared" si="22"/>
        <v>6.8</v>
      </c>
      <c r="M146" s="10">
        <f t="shared" si="22"/>
        <v>315.60000000000002</v>
      </c>
      <c r="N146" s="10">
        <f t="shared" si="22"/>
        <v>121.3</v>
      </c>
      <c r="O146" s="10">
        <f t="shared" si="22"/>
        <v>397.8</v>
      </c>
      <c r="P146" s="10">
        <f t="shared" si="22"/>
        <v>7.3000000000000007</v>
      </c>
    </row>
    <row r="147" spans="1:18" ht="11.85" customHeight="1" x14ac:dyDescent="0.15">
      <c r="A147" s="45" t="s">
        <v>34</v>
      </c>
      <c r="B147" s="45"/>
      <c r="C147" s="45"/>
      <c r="D147" s="45"/>
      <c r="E147" s="10">
        <f>E146</f>
        <v>32.1</v>
      </c>
      <c r="F147" s="10">
        <f t="shared" ref="F147:P147" si="23">F146</f>
        <v>33.900000000000006</v>
      </c>
      <c r="G147" s="10">
        <f t="shared" si="23"/>
        <v>137.19999999999999</v>
      </c>
      <c r="H147" s="10">
        <f t="shared" si="23"/>
        <v>1004.2</v>
      </c>
      <c r="I147" s="10">
        <f t="shared" si="23"/>
        <v>0.84000000000000008</v>
      </c>
      <c r="J147" s="10">
        <f t="shared" si="23"/>
        <v>42.900000000000006</v>
      </c>
      <c r="K147" s="10">
        <f t="shared" si="23"/>
        <v>1.1000000000000001</v>
      </c>
      <c r="L147" s="10">
        <f t="shared" si="23"/>
        <v>6.8</v>
      </c>
      <c r="M147" s="10">
        <f t="shared" si="23"/>
        <v>315.60000000000002</v>
      </c>
      <c r="N147" s="10">
        <f t="shared" si="23"/>
        <v>121.3</v>
      </c>
      <c r="O147" s="10">
        <f t="shared" si="23"/>
        <v>397.8</v>
      </c>
      <c r="P147" s="10">
        <f t="shared" si="23"/>
        <v>7.3000000000000007</v>
      </c>
    </row>
    <row r="148" spans="1:18" s="5" customFormat="1" ht="15" customHeight="1" x14ac:dyDescent="0.15">
      <c r="A148" s="50" t="s">
        <v>126</v>
      </c>
      <c r="B148" s="50"/>
      <c r="C148" s="50"/>
      <c r="D148" s="50"/>
      <c r="E148" s="4">
        <f t="shared" ref="E148:P148" si="24">E147+E136+E124+E112+E100+E89+E77+E66+E54+E43+E31+E17</f>
        <v>426.8</v>
      </c>
      <c r="F148" s="30">
        <f t="shared" si="24"/>
        <v>418.2</v>
      </c>
      <c r="G148" s="30">
        <f t="shared" si="24"/>
        <v>1801.6999999999998</v>
      </c>
      <c r="H148" s="30">
        <f t="shared" si="24"/>
        <v>12542.9</v>
      </c>
      <c r="I148" s="30">
        <f t="shared" si="24"/>
        <v>13.280000000000001</v>
      </c>
      <c r="J148" s="30">
        <f t="shared" si="24"/>
        <v>865.00000000000011</v>
      </c>
      <c r="K148" s="30">
        <f t="shared" si="24"/>
        <v>12.760000000000002</v>
      </c>
      <c r="L148" s="30">
        <f t="shared" si="24"/>
        <v>110</v>
      </c>
      <c r="M148" s="30">
        <f t="shared" si="24"/>
        <v>4971.2</v>
      </c>
      <c r="N148" s="30">
        <f t="shared" si="24"/>
        <v>1832.3</v>
      </c>
      <c r="O148" s="30">
        <f t="shared" si="24"/>
        <v>7488.9</v>
      </c>
      <c r="P148" s="30">
        <f t="shared" si="24"/>
        <v>89.61999999999999</v>
      </c>
      <c r="Q148" s="2"/>
      <c r="R148" s="2"/>
    </row>
    <row r="149" spans="1:18" s="5" customFormat="1" ht="15" customHeight="1" x14ac:dyDescent="0.15">
      <c r="A149" s="50" t="s">
        <v>127</v>
      </c>
      <c r="B149" s="50"/>
      <c r="C149" s="50"/>
      <c r="D149" s="50"/>
      <c r="E149" s="24">
        <f>E148/12</f>
        <v>35.56666666666667</v>
      </c>
      <c r="F149" s="28">
        <f t="shared" ref="F149:P149" si="25">F148/12</f>
        <v>34.85</v>
      </c>
      <c r="G149" s="28">
        <f t="shared" si="25"/>
        <v>150.14166666666665</v>
      </c>
      <c r="H149" s="28">
        <f t="shared" si="25"/>
        <v>1045.2416666666666</v>
      </c>
      <c r="I149" s="28">
        <f t="shared" si="25"/>
        <v>1.1066666666666667</v>
      </c>
      <c r="J149" s="28">
        <f t="shared" si="25"/>
        <v>72.083333333333343</v>
      </c>
      <c r="K149" s="28">
        <f t="shared" si="25"/>
        <v>1.0633333333333335</v>
      </c>
      <c r="L149" s="28">
        <f t="shared" si="25"/>
        <v>9.1666666666666661</v>
      </c>
      <c r="M149" s="28">
        <f t="shared" si="25"/>
        <v>414.26666666666665</v>
      </c>
      <c r="N149" s="28">
        <f t="shared" si="25"/>
        <v>152.69166666666666</v>
      </c>
      <c r="O149" s="28">
        <f t="shared" si="25"/>
        <v>624.07499999999993</v>
      </c>
      <c r="P149" s="28">
        <f t="shared" si="25"/>
        <v>7.4683333333333328</v>
      </c>
      <c r="Q149" s="2"/>
      <c r="R149" s="2"/>
    </row>
    <row r="150" spans="1:18" s="5" customFormat="1" ht="15" customHeight="1" x14ac:dyDescent="0.15">
      <c r="A150" s="51" t="s">
        <v>128</v>
      </c>
      <c r="B150" s="51"/>
      <c r="C150" s="51"/>
      <c r="D150" s="52"/>
      <c r="E150" s="6">
        <f>E149*4/H149*100</f>
        <v>13.610887434325397</v>
      </c>
      <c r="F150" s="25">
        <f>F149*9/H149*100</f>
        <v>30.007414553253241</v>
      </c>
      <c r="G150" s="25">
        <f>G149*4/H149*100</f>
        <v>57.457206866035769</v>
      </c>
      <c r="H150" s="26"/>
      <c r="I150" s="27"/>
      <c r="J150" s="27"/>
      <c r="K150" s="27"/>
      <c r="L150" s="1"/>
      <c r="M150" s="1"/>
      <c r="N150" s="1"/>
      <c r="O150" s="1"/>
      <c r="P150" s="1"/>
      <c r="Q150" s="2"/>
      <c r="R150" s="2"/>
    </row>
    <row r="151" spans="1:18" s="5" customFormat="1" ht="13.5" customHeight="1" x14ac:dyDescent="0.15">
      <c r="A151" s="2"/>
      <c r="B151" s="2"/>
      <c r="C151" s="2"/>
      <c r="D151" s="2"/>
      <c r="E151" s="7"/>
      <c r="F151" s="7"/>
      <c r="G151" s="7"/>
      <c r="H151" s="7"/>
      <c r="I151" s="7"/>
      <c r="J151" s="7"/>
      <c r="K151" s="7"/>
      <c r="L151" s="2"/>
      <c r="M151" s="2"/>
      <c r="N151" s="2"/>
      <c r="O151" s="2"/>
      <c r="P151" s="2"/>
      <c r="Q151" s="2"/>
      <c r="R151" s="2"/>
    </row>
    <row r="152" spans="1:18" s="5" customFormat="1" ht="19.5" customHeight="1" x14ac:dyDescent="0.15">
      <c r="A152" s="49" t="s">
        <v>161</v>
      </c>
      <c r="B152" s="49"/>
      <c r="C152" s="49"/>
      <c r="D152" s="49"/>
      <c r="E152" s="49"/>
      <c r="F152" s="49"/>
      <c r="G152" s="49"/>
      <c r="H152" s="49"/>
      <c r="I152" s="49"/>
      <c r="J152" s="49"/>
      <c r="K152" s="49"/>
      <c r="L152" s="49"/>
      <c r="M152" s="49"/>
      <c r="N152" s="49"/>
      <c r="O152" s="49"/>
      <c r="P152" s="49"/>
      <c r="Q152" s="2"/>
      <c r="R152" s="2"/>
    </row>
    <row r="153" spans="1:18" s="8" customFormat="1" ht="16.5" customHeight="1" x14ac:dyDescent="0.15">
      <c r="A153" s="49" t="s">
        <v>130</v>
      </c>
      <c r="B153" s="49"/>
      <c r="C153" s="49"/>
      <c r="D153" s="49"/>
      <c r="E153" s="49"/>
      <c r="F153" s="49"/>
      <c r="G153" s="49"/>
      <c r="H153" s="49"/>
      <c r="I153" s="49"/>
      <c r="J153" s="49"/>
      <c r="K153" s="49"/>
      <c r="L153" s="49"/>
      <c r="M153" s="49"/>
      <c r="N153" s="49"/>
      <c r="O153" s="49"/>
      <c r="P153" s="49"/>
      <c r="Q153" s="11"/>
      <c r="R153" s="11"/>
    </row>
    <row r="154" spans="1:18" s="8" customFormat="1" ht="28.5" customHeight="1" x14ac:dyDescent="0.15">
      <c r="A154" s="49" t="s">
        <v>162</v>
      </c>
      <c r="B154" s="49"/>
      <c r="C154" s="49"/>
      <c r="D154" s="49"/>
      <c r="E154" s="49"/>
      <c r="F154" s="49"/>
      <c r="G154" s="49"/>
      <c r="H154" s="49"/>
      <c r="I154" s="49"/>
      <c r="J154" s="49"/>
      <c r="K154" s="49"/>
      <c r="L154" s="49"/>
      <c r="M154" s="49"/>
      <c r="N154" s="49"/>
      <c r="O154" s="49"/>
      <c r="P154" s="49"/>
      <c r="Q154" s="11"/>
      <c r="R154" s="11"/>
    </row>
    <row r="155" spans="1:18" s="8" customFormat="1" ht="15.75" customHeight="1" x14ac:dyDescent="0.15">
      <c r="A155" s="49" t="s">
        <v>135</v>
      </c>
      <c r="B155" s="49"/>
      <c r="C155" s="49"/>
      <c r="D155" s="49"/>
      <c r="E155" s="49"/>
      <c r="F155" s="49"/>
      <c r="G155" s="49"/>
      <c r="H155" s="49"/>
      <c r="I155" s="49"/>
      <c r="J155" s="49"/>
      <c r="K155" s="49"/>
      <c r="L155" s="49"/>
      <c r="M155" s="49"/>
      <c r="N155" s="49"/>
      <c r="O155" s="49"/>
      <c r="P155" s="49"/>
      <c r="Q155" s="11"/>
      <c r="R155" s="11"/>
    </row>
    <row r="156" spans="1:18" s="8" customFormat="1" ht="14.25" customHeight="1" x14ac:dyDescent="0.15">
      <c r="A156" s="49" t="s">
        <v>143</v>
      </c>
      <c r="B156" s="49"/>
      <c r="C156" s="49"/>
      <c r="D156" s="49"/>
      <c r="E156" s="49"/>
      <c r="F156" s="49"/>
      <c r="G156" s="49"/>
      <c r="H156" s="49"/>
      <c r="I156" s="49"/>
      <c r="J156" s="49"/>
      <c r="K156" s="49"/>
      <c r="L156" s="49"/>
      <c r="M156" s="49"/>
      <c r="N156" s="49"/>
      <c r="O156" s="49"/>
      <c r="P156" s="49"/>
      <c r="Q156" s="49"/>
      <c r="R156" s="49"/>
    </row>
    <row r="157" spans="1:18" s="8" customFormat="1" ht="14.25" customHeight="1" x14ac:dyDescent="0.15">
      <c r="A157" s="49" t="s">
        <v>129</v>
      </c>
      <c r="B157" s="49"/>
      <c r="C157" s="49"/>
      <c r="D157" s="49"/>
      <c r="E157" s="49"/>
      <c r="F157" s="49"/>
      <c r="G157" s="49"/>
      <c r="H157" s="49"/>
      <c r="I157" s="49"/>
      <c r="J157" s="49"/>
      <c r="K157" s="49"/>
      <c r="L157" s="49"/>
      <c r="M157" s="49"/>
      <c r="N157" s="49"/>
      <c r="O157" s="49"/>
      <c r="P157" s="49"/>
      <c r="Q157" s="49"/>
      <c r="R157" s="49"/>
    </row>
    <row r="158" spans="1:18" s="3" customFormat="1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</row>
    <row r="159" spans="1:18" s="3" customFormat="1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</row>
  </sheetData>
  <mergeCells count="70">
    <mergeCell ref="J1:P1"/>
    <mergeCell ref="A157:R157"/>
    <mergeCell ref="A149:D149"/>
    <mergeCell ref="A150:D150"/>
    <mergeCell ref="A153:P153"/>
    <mergeCell ref="A154:P154"/>
    <mergeCell ref="A155:P155"/>
    <mergeCell ref="A156:R156"/>
    <mergeCell ref="A152:P152"/>
    <mergeCell ref="A148:D148"/>
    <mergeCell ref="A114:P114"/>
    <mergeCell ref="A123:D123"/>
    <mergeCell ref="A124:D124"/>
    <mergeCell ref="A125:P125"/>
    <mergeCell ref="A126:P126"/>
    <mergeCell ref="A135:D135"/>
    <mergeCell ref="A136:D136"/>
    <mergeCell ref="A137:P137"/>
    <mergeCell ref="A138:P138"/>
    <mergeCell ref="A146:D146"/>
    <mergeCell ref="A147:D147"/>
    <mergeCell ref="A113:P113"/>
    <mergeCell ref="A79:P79"/>
    <mergeCell ref="A88:D88"/>
    <mergeCell ref="A89:D89"/>
    <mergeCell ref="A90:P90"/>
    <mergeCell ref="A91:P91"/>
    <mergeCell ref="A99:D99"/>
    <mergeCell ref="A100:D100"/>
    <mergeCell ref="A101:P101"/>
    <mergeCell ref="A102:P102"/>
    <mergeCell ref="A111:D111"/>
    <mergeCell ref="A112:D112"/>
    <mergeCell ref="A78:P78"/>
    <mergeCell ref="A45:P45"/>
    <mergeCell ref="A53:D53"/>
    <mergeCell ref="A54:D54"/>
    <mergeCell ref="A55:P55"/>
    <mergeCell ref="A56:P56"/>
    <mergeCell ref="A65:D65"/>
    <mergeCell ref="A66:D66"/>
    <mergeCell ref="A67:P67"/>
    <mergeCell ref="A68:P68"/>
    <mergeCell ref="A76:D76"/>
    <mergeCell ref="A77:D77"/>
    <mergeCell ref="A44:P44"/>
    <mergeCell ref="A7:P7"/>
    <mergeCell ref="A16:D16"/>
    <mergeCell ref="A17:D17"/>
    <mergeCell ref="A21:P21"/>
    <mergeCell ref="A22:P22"/>
    <mergeCell ref="A30:D30"/>
    <mergeCell ref="A31:D31"/>
    <mergeCell ref="A32:P32"/>
    <mergeCell ref="A33:P33"/>
    <mergeCell ref="A42:D42"/>
    <mergeCell ref="A43:D43"/>
    <mergeCell ref="A19:C19"/>
    <mergeCell ref="A20:C20"/>
    <mergeCell ref="A2:P2"/>
    <mergeCell ref="A3:P3"/>
    <mergeCell ref="A4:P4"/>
    <mergeCell ref="A5:A6"/>
    <mergeCell ref="B5:B6"/>
    <mergeCell ref="C5:C6"/>
    <mergeCell ref="D5:D6"/>
    <mergeCell ref="E5:G5"/>
    <mergeCell ref="H5:H6"/>
    <mergeCell ref="I5:L5"/>
    <mergeCell ref="M5:P5"/>
  </mergeCells>
  <printOptions horizontalCentered="1" verticalCentered="1"/>
  <pageMargins left="0" right="0" top="0.39370078740157483" bottom="0.39370078740157483" header="0" footer="0"/>
  <pageSetup paperSize="9" scale="98" orientation="landscape" r:id="rId1"/>
  <rowBreaks count="6" manualBreakCount="6">
    <brk id="20" max="15" man="1"/>
    <brk id="43" max="15" man="1"/>
    <brk id="66" max="15" man="1"/>
    <brk id="89" max="15" man="1"/>
    <brk id="112" max="15" man="1"/>
    <brk id="136" max="15" man="1"/>
  </rowBreaks>
  <ignoredErrors>
    <ignoredError sqref="E148:P150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МЕНЮ</vt:lpstr>
      <vt:lpstr>МЕНЮ!Область_печати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FastReport.NET</dc:creator>
  <cp:lastModifiedBy>Anna</cp:lastModifiedBy>
  <cp:lastPrinted>2022-08-10T10:56:32Z</cp:lastPrinted>
  <dcterms:created xsi:type="dcterms:W3CDTF">2009-06-17T07:33:19Z</dcterms:created>
  <dcterms:modified xsi:type="dcterms:W3CDTF">2024-02-16T12:27:11Z</dcterms:modified>
</cp:coreProperties>
</file>