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J9" i="1"/>
  <c r="J8"/>
  <c r="F8"/>
  <c r="F7"/>
  <c r="J7"/>
  <c r="H8"/>
  <c r="G8" s="1"/>
  <c r="H7" l="1"/>
  <c r="G7" s="1"/>
</calcChain>
</file>

<file path=xl/sharedStrings.xml><?xml version="1.0" encoding="utf-8"?>
<sst xmlns="http://schemas.openxmlformats.org/spreadsheetml/2006/main" count="20" uniqueCount="20">
  <si>
    <t>№ п/п</t>
  </si>
  <si>
    <t>Средняя цена, руб &lt;ц&gt;</t>
  </si>
  <si>
    <t>Коэффициент вариации V</t>
  </si>
  <si>
    <t>Среднее квадратичное отклонение σ</t>
  </si>
  <si>
    <t>Сумма, руб</t>
  </si>
  <si>
    <t>Итого</t>
  </si>
  <si>
    <t>Расчет начальной максимальной цены контракта</t>
  </si>
  <si>
    <t>Контрактный управляющий                                             Фуркова О.Б.</t>
  </si>
  <si>
    <t>В соответствии с п.3.20 методических рекомендаций в целях определения однородности совокупности значений выявленных цен, используемых в расчете НМЦК в соответствии с настоящим разделом, рекомендуется определять коэффициент вариации. Коэффициент вариации цены определяется по следующей формуле:
 ,
где:
V - коэффициент вариации;
  - 
i - номер источника ценовой информации; среднее квадратичное отклонение;
  - цена единицы товара, работы, услуги, указанная в источнике с номером i;
&lt;ц&gt; - средняя арифметическая величина цены единицы товара, работы, услуги;
n - количество значений, используемых в расчете.
В соответствии с п.3.21 методических рекомендаций НМЦК методом сопоставимых рыночных цен (анализа рынка) определяется по формуле:
 ,
где:
 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 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</t>
  </si>
  <si>
    <r>
      <t>Поставщик № 1, руб (ц</t>
    </r>
    <r>
      <rPr>
        <vertAlign val="subscript"/>
        <sz val="12"/>
        <color theme="1"/>
        <rFont val="Times New Roman"/>
        <family val="1"/>
        <charset val="204"/>
      </rPr>
      <t>1</t>
    </r>
    <r>
      <rPr>
        <sz val="12"/>
        <color theme="1"/>
        <rFont val="Times New Roman"/>
        <family val="1"/>
        <charset val="204"/>
      </rPr>
      <t>) (Цена за 1 мес)</t>
    </r>
  </si>
  <si>
    <r>
      <t>Поставщик №2, руб (ц</t>
    </r>
    <r>
      <rPr>
        <vertAlign val="subscript"/>
        <sz val="12"/>
        <color theme="1"/>
        <rFont val="Times New Roman"/>
        <family val="1"/>
        <charset val="204"/>
      </rPr>
      <t>2</t>
    </r>
    <r>
      <rPr>
        <sz val="12"/>
        <color theme="1"/>
        <rFont val="Times New Roman"/>
        <family val="1"/>
        <charset val="204"/>
      </rPr>
      <t>) (Цена за 1 мес)</t>
    </r>
  </si>
  <si>
    <r>
      <t>Поставщик №3, руб (ц</t>
    </r>
    <r>
      <rPr>
        <vertAlign val="subscript"/>
        <sz val="12"/>
        <color theme="1"/>
        <rFont val="Times New Roman"/>
        <family val="1"/>
        <charset val="204"/>
      </rPr>
      <t>3</t>
    </r>
    <r>
      <rPr>
        <sz val="12"/>
        <color theme="1"/>
        <rFont val="Times New Roman"/>
        <family val="1"/>
        <charset val="204"/>
      </rPr>
      <t>) (Цена за 1 мес.)</t>
    </r>
  </si>
  <si>
    <t>Количество, шт</t>
  </si>
  <si>
    <t>Наименование ТРУ</t>
  </si>
  <si>
    <t>резиновых уплотнителей фланцевых для счетчиков воды</t>
  </si>
  <si>
    <r>
      <t xml:space="preserve">Начальная (максимальная) цена контракта сформирована Госзаказчиком методом сопоставимых рыночных цен (анализа рынка)  на основании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  с единственным поставщиком (подрядчиком, исполнителем)» с учётом расходов на перевозку до места назначения, погрузку-разгрузку, сборку, страхование, уплату таможенных пошлин, налогов и других обязательных платежей, в том числе НДС. 
</t>
    </r>
    <r>
      <rPr>
        <b/>
        <sz val="12"/>
        <color theme="1"/>
        <rFont val="Times New Roman"/>
        <family val="1"/>
        <charset val="204"/>
      </rPr>
      <t>Для определения цены контракта проведен мониторинг на рынка цен в интернете. Учитывая слишком маленькую сумму закупки коммерческие предложение не предоставлены.</t>
    </r>
  </si>
  <si>
    <t>Уплотнители резиновые фланцевые d=50мм</t>
  </si>
  <si>
    <t>Уплотнители резиновые фланцевые d=80мм</t>
  </si>
  <si>
    <t>Поставщик №1: Скриншот с экрана от 05.03.2024 
Поставщик №2: Скриншот с экрана от 05.03.2024
Поставщик №3: Скриншот с экрана от 05.03.2024</t>
  </si>
  <si>
    <t>Итого НМКЦ составляет 152 (Сто пятьдесят два) рубля 36 копеек</t>
  </si>
</sst>
</file>

<file path=xl/styles.xml><?xml version="1.0" encoding="utf-8"?>
<styleSheet xmlns="http://schemas.openxmlformats.org/spreadsheetml/2006/main">
  <numFmts count="1">
    <numFmt numFmtId="164" formatCode="#,##0.00\ _₽"/>
  </numFmts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vertAlign val="subscript"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center" wrapText="1"/>
    </xf>
    <xf numFmtId="164" fontId="3" fillId="0" borderId="1" xfId="0" applyNumberFormat="1" applyFont="1" applyBorder="1" applyAlignment="1">
      <alignment horizontal="center" wrapText="1"/>
    </xf>
    <xf numFmtId="0" fontId="1" fillId="0" borderId="4" xfId="0" applyFont="1" applyBorder="1" applyAlignment="1">
      <alignment vertical="top" wrapText="1"/>
    </xf>
    <xf numFmtId="164" fontId="3" fillId="0" borderId="5" xfId="0" applyNumberFormat="1" applyFont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4" fillId="0" borderId="0" xfId="0" applyFont="1"/>
    <xf numFmtId="4" fontId="1" fillId="0" borderId="1" xfId="0" applyNumberFormat="1" applyFont="1" applyBorder="1" applyAlignment="1">
      <alignment horizontal="center"/>
    </xf>
    <xf numFmtId="4" fontId="1" fillId="0" borderId="1" xfId="0" applyNumberFormat="1" applyFont="1" applyBorder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6"/>
  <sheetViews>
    <sheetView tabSelected="1" zoomScaleNormal="100" workbookViewId="0">
      <selection activeCell="A4" sqref="A4:J4"/>
    </sheetView>
  </sheetViews>
  <sheetFormatPr defaultRowHeight="15.6"/>
  <cols>
    <col min="1" max="1" width="14.5546875" style="11" customWidth="1"/>
    <col min="2" max="2" width="21.77734375" style="11" customWidth="1"/>
    <col min="3" max="3" width="15.77734375" style="11" customWidth="1"/>
    <col min="4" max="4" width="15.44140625" style="11" customWidth="1"/>
    <col min="5" max="5" width="16.6640625" style="11" customWidth="1"/>
    <col min="6" max="6" width="14.109375" style="11" customWidth="1"/>
    <col min="7" max="7" width="14" style="11" customWidth="1"/>
    <col min="8" max="8" width="14.77734375" style="11" customWidth="1"/>
    <col min="9" max="9" width="9.33203125" style="11" customWidth="1"/>
    <col min="10" max="10" width="13.88671875" style="11" customWidth="1"/>
    <col min="11" max="16384" width="8.88671875" style="11"/>
  </cols>
  <sheetData>
    <row r="2" spans="1:10">
      <c r="A2" s="18" t="s">
        <v>6</v>
      </c>
      <c r="B2" s="18"/>
      <c r="C2" s="18"/>
      <c r="D2" s="18"/>
      <c r="E2" s="18"/>
      <c r="F2" s="18"/>
      <c r="G2" s="18"/>
      <c r="H2" s="18"/>
      <c r="I2" s="18"/>
      <c r="J2" s="18"/>
    </row>
    <row r="3" spans="1:10">
      <c r="A3" s="18" t="s">
        <v>14</v>
      </c>
      <c r="B3" s="18"/>
      <c r="C3" s="18"/>
      <c r="D3" s="16"/>
      <c r="E3" s="18"/>
      <c r="F3" s="18"/>
      <c r="G3" s="18"/>
      <c r="H3" s="18"/>
      <c r="I3" s="18"/>
      <c r="J3" s="18"/>
    </row>
    <row r="4" spans="1:10" ht="169.2" customHeight="1">
      <c r="A4" s="19" t="s">
        <v>15</v>
      </c>
      <c r="B4" s="20"/>
      <c r="C4" s="20"/>
      <c r="D4" s="20"/>
      <c r="E4" s="20"/>
      <c r="F4" s="20"/>
      <c r="G4" s="20"/>
      <c r="H4" s="20"/>
      <c r="I4" s="20"/>
      <c r="J4" s="20"/>
    </row>
    <row r="5" spans="1:10" ht="54.6" customHeight="1" thickBot="1">
      <c r="A5" s="19" t="s">
        <v>18</v>
      </c>
      <c r="B5" s="20"/>
      <c r="C5" s="20"/>
      <c r="D5" s="20"/>
      <c r="E5" s="20"/>
      <c r="F5" s="20"/>
      <c r="G5" s="20"/>
      <c r="H5" s="20"/>
      <c r="I5" s="20"/>
      <c r="J5" s="20"/>
    </row>
    <row r="6" spans="1:10" ht="64.8">
      <c r="A6" s="1" t="s">
        <v>0</v>
      </c>
      <c r="B6" s="2" t="s">
        <v>13</v>
      </c>
      <c r="C6" s="2" t="s">
        <v>9</v>
      </c>
      <c r="D6" s="2" t="s">
        <v>10</v>
      </c>
      <c r="E6" s="2" t="s">
        <v>11</v>
      </c>
      <c r="F6" s="3" t="s">
        <v>1</v>
      </c>
      <c r="G6" s="3" t="s">
        <v>2</v>
      </c>
      <c r="H6" s="6" t="s">
        <v>3</v>
      </c>
      <c r="I6" s="8" t="s">
        <v>12</v>
      </c>
      <c r="J6" s="8" t="s">
        <v>4</v>
      </c>
    </row>
    <row r="7" spans="1:10" ht="46.8">
      <c r="A7" s="4">
        <v>1</v>
      </c>
      <c r="B7" s="4" t="s">
        <v>16</v>
      </c>
      <c r="C7" s="5">
        <v>12.77</v>
      </c>
      <c r="D7" s="5">
        <v>13.49</v>
      </c>
      <c r="E7" s="5">
        <v>15</v>
      </c>
      <c r="F7" s="5">
        <f>ROUND((C7+D7+E7)/3,2)</f>
        <v>13.75</v>
      </c>
      <c r="G7" s="9">
        <f>H7/F7*100</f>
        <v>8.2770218623059648</v>
      </c>
      <c r="H7" s="7">
        <f>SQRT(((C7-F7)*(C7-F7)+(D7-F7)*(D7-F7)+(E7-F7)*(E7-F7))/2)</f>
        <v>1.1380905060670703</v>
      </c>
      <c r="I7" s="10">
        <v>4</v>
      </c>
      <c r="J7" s="13">
        <f>F7*I7</f>
        <v>55</v>
      </c>
    </row>
    <row r="8" spans="1:10" ht="46.8">
      <c r="A8" s="4">
        <v>2</v>
      </c>
      <c r="B8" s="4" t="s">
        <v>17</v>
      </c>
      <c r="C8" s="5">
        <v>22.01</v>
      </c>
      <c r="D8" s="5">
        <v>24</v>
      </c>
      <c r="E8" s="5">
        <v>27</v>
      </c>
      <c r="F8" s="5">
        <f>ROUND((C8+D8+E8)/3,2)</f>
        <v>24.34</v>
      </c>
      <c r="G8" s="9">
        <f>H8/F8*100</f>
        <v>10.320383277482483</v>
      </c>
      <c r="H8" s="7">
        <f>SQRT(((C8-F8)*(C8-F8)+(D8-F8)*(D8-F8)+(E8-F8)*(E8-F8))/2)</f>
        <v>2.5119812897392362</v>
      </c>
      <c r="I8" s="10">
        <v>4</v>
      </c>
      <c r="J8" s="13">
        <f>F8*I8</f>
        <v>97.36</v>
      </c>
    </row>
    <row r="9" spans="1:10">
      <c r="A9" s="17" t="s">
        <v>5</v>
      </c>
      <c r="B9" s="17"/>
      <c r="C9" s="17"/>
      <c r="D9" s="17"/>
      <c r="E9" s="17"/>
      <c r="F9" s="17"/>
      <c r="G9" s="17"/>
      <c r="H9" s="17"/>
      <c r="I9" s="17"/>
      <c r="J9" s="14">
        <f>SUM(J7:J8)</f>
        <v>152.36000000000001</v>
      </c>
    </row>
    <row r="10" spans="1:10" ht="308.39999999999998" customHeight="1">
      <c r="A10" s="15" t="s">
        <v>8</v>
      </c>
      <c r="B10" s="16"/>
      <c r="C10" s="16"/>
      <c r="D10" s="16"/>
      <c r="E10" s="16"/>
      <c r="F10" s="16"/>
      <c r="G10" s="16"/>
      <c r="H10" s="16"/>
      <c r="I10" s="16"/>
      <c r="J10" s="16"/>
    </row>
    <row r="12" spans="1:10">
      <c r="A12" s="12" t="s">
        <v>19</v>
      </c>
    </row>
    <row r="16" spans="1:10" ht="30" customHeight="1">
      <c r="A16" s="11" t="s">
        <v>7</v>
      </c>
    </row>
  </sheetData>
  <mergeCells count="6">
    <mergeCell ref="A10:J10"/>
    <mergeCell ref="A9:I9"/>
    <mergeCell ref="A2:J2"/>
    <mergeCell ref="A4:J4"/>
    <mergeCell ref="A5:J5"/>
    <mergeCell ref="A3:J3"/>
  </mergeCells>
  <pageMargins left="0.70866141732283472" right="0.70866141732283472" top="0.74803149606299213" bottom="0.74803149606299213" header="0.31496062992125984" footer="0.31496062992125984"/>
  <pageSetup paperSize="9" scale="77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2024-03-11T10:25:08Z</dcterms:modified>
</cp:coreProperties>
</file>