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570" windowHeight="8145" tabRatio="705"/>
  </bookViews>
  <sheets>
    <sheet name="Итоговый расчет" sheetId="3" r:id="rId1"/>
    <sheet name="Анализ рынка" sheetId="1" r:id="rId2"/>
    <sheet name="Тарифный метод" sheetId="4" r:id="rId3"/>
    <sheet name="Расчет средневзвешенной цены" sheetId="2" r:id="rId4"/>
    <sheet name="Расчет референтной цены" sheetId="5" r:id="rId5"/>
  </sheets>
  <definedNames>
    <definedName name="__xlnm.Print_Area" localSheetId="1">'Анализ рынка'!$A$1:$G$6</definedName>
    <definedName name="__xlnm.Print_Area" localSheetId="0">'Итоговый расчет'!$A$1:$P$6</definedName>
    <definedName name="__xlnm.Print_Area" localSheetId="3">'Расчет средневзвешенной цены'!$A$1:$K$6</definedName>
  </definedNames>
  <calcPr calcId="144525"/>
</workbook>
</file>

<file path=xl/calcChain.xml><?xml version="1.0" encoding="utf-8"?>
<calcChain xmlns="http://schemas.openxmlformats.org/spreadsheetml/2006/main">
  <c r="O7" i="3" l="1"/>
</calcChain>
</file>

<file path=xl/sharedStrings.xml><?xml version="1.0" encoding="utf-8"?>
<sst xmlns="http://schemas.openxmlformats.org/spreadsheetml/2006/main" count="93" uniqueCount="71">
  <si>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</si>
  <si>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</si>
  <si>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</si>
  <si>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</si>
  <si>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</si>
  <si>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</si>
  <si>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</si>
  <si>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</si>
  <si>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</si>
  <si>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</si>
  <si>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</si>
  <si>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</si>
  <si>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</si>
  <si>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</si>
  <si>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</si>
  <si>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</si>
  <si>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</si>
  <si>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</si>
  <si>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</si>
  <si>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</si>
  <si>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</si>
  <si>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</si>
  <si>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</si>
  <si>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</si>
  <si>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</si>
  <si>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Количество в упаковке</t>
  </si>
  <si>
    <t>Цена за единицу, без учета НДС и оптовой надбавки, руб.</t>
  </si>
  <si>
    <t>Цена за ед. для расчета, руб.</t>
  </si>
  <si>
    <t>{ИтоговаяЦена}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</si>
  <si>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</si>
  <si>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  по адресу  в сети Интернет http://grls.rosminzdrav.ru/:</t>
  </si>
  <si>
    <t>ТН</t>
  </si>
  <si>
    <t>Лек. форма/ Дозировка</t>
  </si>
  <si>
    <r>
      <rPr>
        <sz val="12"/>
        <color indexed="8"/>
        <rFont val="Times New Roman"/>
        <family val="1"/>
        <charset val="204"/>
      </rPr>
      <t xml:space="preserve">Информация о </t>
    </r>
    <r>
      <rPr>
        <sz val="12"/>
        <rFont val="Times New Roman"/>
        <family val="1"/>
        <charset val="204"/>
      </rPr>
      <t>владельце РУ, страна</t>
    </r>
  </si>
  <si>
    <t>№ РУ, дата регистрации цены (номер решения)</t>
  </si>
  <si>
    <r>
      <rPr>
        <sz val="11"/>
        <color rgb="FF000000"/>
        <rFont val="Times New Roman"/>
        <family val="1"/>
        <charset val="204"/>
      </rPr>
      <t xml:space="preserve">Зарегистрированная предельная цена </t>
    </r>
    <r>
      <rPr>
        <sz val="11"/>
        <rFont val="Times New Roman"/>
        <family val="1"/>
        <charset val="204"/>
      </rPr>
      <t>за упак. без учета НДС, и опт. надбавки, руб.</t>
    </r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</si>
  <si>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</si>
  <si>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</si>
  <si>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</si>
  <si>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</si>
  <si>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</si>
  <si>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</si>
  <si>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</si>
  <si>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</si>
  <si>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Цена из контракта/ коммерческого предложения, руб.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</si>
  <si>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</si>
  <si>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</si>
  <si>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</si>
  <si>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</si>
  <si>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 xml:space="preserve">МНН/ Лек. форма/ Дозировка
</t>
  </si>
  <si>
    <t>Коэффициент вариации, (%)</t>
  </si>
  <si>
    <t>{КоэфВариации}</t>
  </si>
  <si>
    <t>МНН</t>
  </si>
  <si>
    <t>Цена из контракта, руб. / упаковка</t>
  </si>
  <si>
    <t>1</t>
  </si>
  <si>
    <t>НАТРИЯ ХЛОРИД, РАСТВОР ДЛЯ ИНФУЗИЙ, 9 мг/мл</t>
  </si>
  <si>
    <t>21.20.10.134-000013-1-00036-0000000000000</t>
  </si>
  <si>
    <t>Миллилитр</t>
  </si>
  <si>
    <t>13.03.2024</t>
  </si>
  <si>
    <t>Поставщик 1</t>
  </si>
  <si>
    <t>0,20</t>
  </si>
  <si>
    <t>Поставщик 2</t>
  </si>
  <si>
    <t>Поставщик 3</t>
  </si>
  <si>
    <t>Натрия хлорид Браун</t>
  </si>
  <si>
    <t>Натрия хлорид</t>
  </si>
  <si>
    <t>раствор для инфузий, 0,9 %, 100 мл - бутылки полиэтиленовые (20)  - коробки кортонные</t>
  </si>
  <si>
    <t xml:space="preserve">Вл.Б.Браун Мельзунген АГ, Германия; Вып.к.Перв.Уп.Втор.Уп.Пр.Б. Браун Мельзунген АГ, Германия; </t>
  </si>
  <si>
    <t>ЛС-001564
17.12.2020
((574/20-20-ОПР))</t>
  </si>
  <si>
    <t>Контракт в ЕИС № 2780204327323000012</t>
  </si>
  <si>
    <t>560,00 / упаковка</t>
  </si>
  <si>
    <t>0,18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</si>
</sst>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6" formatCode="#,##0.00#########"/>
  </numFmts>
  <fonts count="13" x14ac:knownFonts="1">
    <font>
      <sz val="10"/>
      <name val="Arial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charset val="204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Alignment="0"/>
    <xf numFmtId="0" fontId="11" fillId="0" borderId="0" applyAlignment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166" fontId="4" fillId="0" borderId="2" xfId="0" applyNumberFormat="1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 shrinkToFit="1"/>
    </xf>
    <xf numFmtId="0" fontId="4" fillId="0" borderId="0" xfId="0" applyFont="1"/>
    <xf numFmtId="166" fontId="4" fillId="0" borderId="2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/>
    </xf>
    <xf numFmtId="166" fontId="1" fillId="0" borderId="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9" fillId="0" borderId="0" xfId="0" applyFont="1"/>
    <xf numFmtId="0" fontId="2" fillId="0" borderId="0" xfId="0" applyFont="1" applyAlignment="1">
      <alignment horizontal="right"/>
    </xf>
    <xf numFmtId="0" fontId="7" fillId="0" borderId="0" xfId="0" applyFont="1"/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6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 shrinkToFit="1"/>
    </xf>
    <xf numFmtId="0" fontId="12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6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 wrapText="1"/>
    </xf>
    <xf numFmtId="0" fontId="2" fillId="0" borderId="0" xfId="0" applyFont="1" applyAlignment="1">
      <alignment horizontal="left" wrapText="1"/>
    </xf>
    <xf numFmtId="166" fontId="4" fillId="0" borderId="2" xfId="0" applyNumberFormat="1" applyFont="1" applyBorder="1" applyAlignment="1">
      <alignment horizontal="center" vertical="center" wrapText="1"/>
    </xf>
    <xf numFmtId="166" fontId="4" fillId="0" borderId="14" xfId="0" applyNumberFormat="1" applyFont="1" applyBorder="1" applyAlignment="1">
      <alignment horizontal="center" vertical="center" wrapText="1"/>
    </xf>
    <xf numFmtId="166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166" fontId="1" fillId="0" borderId="2" xfId="0" applyNumberFormat="1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 wrapText="1"/>
    </xf>
    <xf numFmtId="166" fontId="4" fillId="0" borderId="2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FF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8</xdr:col>
      <xdr:colOff>295275</xdr:colOff>
      <xdr:row>3</xdr:row>
      <xdr:rowOff>123825</xdr:rowOff>
    </xdr:to>
    <xdr:pic>
      <xdr:nvPicPr>
        <xdr:cNvPr id="4209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9829800" cy="1579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5234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721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820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0</xdr:rowOff>
    </xdr:from>
    <xdr:ext cx="9525" cy="9525"/>
    <xdr:pic>
      <xdr:nvPicPr>
        <xdr:cNvPr id="3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8009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8</xdr:col>
      <xdr:colOff>114300</xdr:colOff>
      <xdr:row>2</xdr:row>
      <xdr:rowOff>1323975</xdr:rowOff>
    </xdr:to>
    <xdr:pic>
      <xdr:nvPicPr>
        <xdr:cNvPr id="2170" name="Изображение 4">
          <a:extLst>
            <a:ext uri="{FF2B5EF4-FFF2-40B4-BE49-F238E27FC236}">
              <a16:creationId xmlns:a16="http://schemas.microsoft.com/office/drawing/2014/main" xmlns="" id="{00000000-0008-0000-0300-00007A08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69818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zakupki.gov.ru/epz/contract/contractCard/common-info.html?reestrNumber=27802043273230000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2"/>
  <sheetViews>
    <sheetView tabSelected="1" zoomScale="73" zoomScaleNormal="73" workbookViewId="0">
      <selection activeCell="O16" sqref="O16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</cols>
  <sheetData>
    <row r="1" spans="1:256" ht="16.5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28"/>
    </row>
    <row r="2" spans="1:256" ht="57" customHeight="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5"/>
    </row>
    <row r="3" spans="1:256" ht="119.1" customHeight="1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5"/>
    </row>
    <row r="4" spans="1:256" ht="21" customHeight="1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5"/>
    </row>
    <row r="5" spans="1:256" ht="15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256" ht="96" customHeight="1" x14ac:dyDescent="0.25">
      <c r="A6" s="8" t="s">
        <v>2</v>
      </c>
      <c r="B6" s="22" t="s">
        <v>49</v>
      </c>
      <c r="C6" s="22" t="s">
        <v>3</v>
      </c>
      <c r="D6" s="23" t="s">
        <v>4</v>
      </c>
      <c r="E6" s="23" t="s">
        <v>5</v>
      </c>
      <c r="F6" s="23" t="s">
        <v>6</v>
      </c>
      <c r="G6" s="23" t="s">
        <v>7</v>
      </c>
      <c r="H6" s="23" t="s">
        <v>8</v>
      </c>
      <c r="I6" s="23" t="s">
        <v>9</v>
      </c>
      <c r="J6" s="23" t="s">
        <v>10</v>
      </c>
      <c r="K6" s="23" t="s">
        <v>11</v>
      </c>
      <c r="L6" s="23" t="s">
        <v>12</v>
      </c>
      <c r="M6" s="23" t="s">
        <v>13</v>
      </c>
      <c r="N6" s="23" t="s">
        <v>14</v>
      </c>
      <c r="O6" s="23" t="s">
        <v>15</v>
      </c>
      <c r="IU6"/>
      <c r="IV6"/>
    </row>
    <row r="7" spans="1:256" ht="56.1" customHeight="1" x14ac:dyDescent="0.25">
      <c r="A7" s="12" t="s">
        <v>54</v>
      </c>
      <c r="B7" s="24" t="s">
        <v>55</v>
      </c>
      <c r="C7" s="24" t="s">
        <v>56</v>
      </c>
      <c r="D7" s="12" t="s">
        <v>57</v>
      </c>
      <c r="E7" s="12"/>
      <c r="F7" s="12">
        <v>0.2</v>
      </c>
      <c r="G7" s="8">
        <v>0.2</v>
      </c>
      <c r="H7" s="8">
        <v>0.18</v>
      </c>
      <c r="I7" s="8"/>
      <c r="J7" s="21">
        <v>0.18</v>
      </c>
      <c r="K7" s="12">
        <v>12</v>
      </c>
      <c r="L7" s="12">
        <v>10</v>
      </c>
      <c r="M7" s="12">
        <v>0.22</v>
      </c>
      <c r="N7" s="12">
        <v>220000</v>
      </c>
      <c r="O7" s="12">
        <f>N7*M7</f>
        <v>48400</v>
      </c>
      <c r="IU7"/>
      <c r="IV7"/>
    </row>
    <row r="8" spans="1:256" ht="15.75" x14ac:dyDescent="0.25">
      <c r="A8" s="12" t="s">
        <v>17</v>
      </c>
      <c r="B8" s="36">
        <v>48400</v>
      </c>
      <c r="C8" s="3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29"/>
      <c r="IU8"/>
      <c r="IV8"/>
    </row>
    <row r="9" spans="1:256" ht="15.95" customHeight="1" x14ac:dyDescent="0.25">
      <c r="Q9" s="11"/>
    </row>
    <row r="10" spans="1:256" ht="15.95" customHeight="1" x14ac:dyDescent="0.25">
      <c r="A10" s="38" t="s">
        <v>18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Q10" s="11"/>
    </row>
    <row r="11" spans="1:256" ht="15.95" customHeight="1" x14ac:dyDescent="0.25">
      <c r="Q11" s="11"/>
    </row>
    <row r="12" spans="1:256" ht="18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256" ht="21" customHeight="1" x14ac:dyDescent="0.25">
      <c r="B13" s="26" t="s">
        <v>19</v>
      </c>
      <c r="C13" s="26"/>
      <c r="D13" s="27" t="s">
        <v>58</v>
      </c>
      <c r="E13" s="27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256" ht="21" customHeight="1" x14ac:dyDescent="0.25">
      <c r="B14" s="26"/>
      <c r="C14" s="26"/>
      <c r="D14" s="27"/>
      <c r="E14" s="27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256" ht="15" customHeight="1" x14ac:dyDescent="0.25">
      <c r="B15" s="40" t="s">
        <v>45</v>
      </c>
      <c r="C15" s="40"/>
      <c r="D15" s="40"/>
      <c r="E15" s="40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256" ht="15" customHeight="1" x14ac:dyDescent="0.25">
      <c r="B16" s="40"/>
      <c r="C16" s="40"/>
      <c r="D16" s="40"/>
      <c r="E16" s="40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17" ht="15" customHeight="1" x14ac:dyDescent="0.25">
      <c r="B17" s="40" t="s">
        <v>46</v>
      </c>
      <c r="C17" s="40"/>
      <c r="D17" s="40"/>
      <c r="E17" s="40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17" ht="15" customHeight="1" x14ac:dyDescent="0.25">
      <c r="B18" s="40" t="s">
        <v>47</v>
      </c>
      <c r="C18" s="40"/>
      <c r="D18" s="40"/>
      <c r="E18" s="40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17" ht="15" customHeight="1" x14ac:dyDescent="0.25">
      <c r="B19" s="40" t="s">
        <v>48</v>
      </c>
      <c r="C19" s="40"/>
      <c r="D19" s="40"/>
      <c r="E19" s="40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</row>
    <row r="20" spans="1:17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</row>
    <row r="21" spans="1:17" ht="15" customHeight="1" x14ac:dyDescent="0.25">
      <c r="A21" s="25" t="s">
        <v>22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</row>
    <row r="22" spans="1:17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10">
    <mergeCell ref="B15:E15"/>
    <mergeCell ref="B16:E16"/>
    <mergeCell ref="B17:E17"/>
    <mergeCell ref="B18:E18"/>
    <mergeCell ref="B19:E19"/>
    <mergeCell ref="A1:O1"/>
    <mergeCell ref="A2:O2"/>
    <mergeCell ref="B8:O8"/>
    <mergeCell ref="A10:O10"/>
    <mergeCell ref="A3:O4"/>
  </mergeCells>
  <pageMargins left="0.25" right="0.25" top="0.75" bottom="0.75" header="0.3" footer="0.3"/>
  <pageSetup paperSize="9" scale="64" fitToHeight="0" pageOrder="overThenDown" orientation="landscape" horizontalDpi="300" verticalDpi="3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K17"/>
  <sheetViews>
    <sheetView workbookViewId="0">
      <selection sqref="A1:I1"/>
    </sheetView>
  </sheetViews>
  <sheetFormatPr defaultColWidth="10.28515625" defaultRowHeight="15" x14ac:dyDescent="0.25"/>
  <cols>
    <col min="1" max="1" width="5.28515625" style="2" customWidth="1"/>
    <col min="2" max="2" width="50.5703125" style="2" customWidth="1"/>
    <col min="3" max="3" width="50.42578125" style="2" customWidth="1"/>
    <col min="4" max="4" width="23.85546875" style="2" customWidth="1"/>
    <col min="5" max="5" width="16" style="2" customWidth="1"/>
    <col min="6" max="6" width="14.28515625" style="2" customWidth="1"/>
    <col min="7" max="8" width="28" style="2" customWidth="1"/>
    <col min="9" max="9" width="14.7109375" style="3" customWidth="1"/>
    <col min="10" max="244" width="9.7109375" style="2" customWidth="1"/>
    <col min="245" max="251" width="9.7109375" customWidth="1"/>
  </cols>
  <sheetData>
    <row r="1" spans="1:245" ht="15.75" x14ac:dyDescent="0.25">
      <c r="A1" s="46" t="s">
        <v>20</v>
      </c>
      <c r="B1" s="46"/>
      <c r="C1" s="46"/>
      <c r="D1" s="46"/>
      <c r="E1" s="46"/>
      <c r="F1" s="46"/>
      <c r="G1" s="46"/>
      <c r="H1" s="46"/>
      <c r="I1" s="46"/>
    </row>
    <row r="2" spans="1:245" ht="78" customHeight="1" x14ac:dyDescent="0.25">
      <c r="A2" s="35" t="s">
        <v>21</v>
      </c>
      <c r="B2" s="35"/>
      <c r="C2" s="35"/>
      <c r="D2" s="35"/>
      <c r="E2" s="35"/>
      <c r="F2" s="35"/>
      <c r="G2" s="35"/>
      <c r="H2" s="35"/>
      <c r="I2" s="35"/>
    </row>
    <row r="3" spans="1:245" ht="15.75" x14ac:dyDescent="0.25">
      <c r="A3" s="11" t="s">
        <v>22</v>
      </c>
      <c r="B3" s="20"/>
      <c r="C3" s="11"/>
      <c r="D3" s="11"/>
      <c r="E3" s="11"/>
      <c r="F3" s="11"/>
    </row>
    <row r="4" spans="1:245" ht="30.6" customHeight="1" x14ac:dyDescent="0.25">
      <c r="A4" s="47" t="s">
        <v>2</v>
      </c>
      <c r="B4" s="49" t="s">
        <v>49</v>
      </c>
      <c r="C4" s="51" t="s">
        <v>23</v>
      </c>
      <c r="D4" s="52" t="s">
        <v>24</v>
      </c>
      <c r="E4" s="49" t="s">
        <v>44</v>
      </c>
      <c r="F4" s="49" t="s">
        <v>25</v>
      </c>
      <c r="G4" s="49" t="s">
        <v>26</v>
      </c>
      <c r="H4" s="54" t="s">
        <v>50</v>
      </c>
      <c r="I4" s="47" t="s">
        <v>27</v>
      </c>
      <c r="J4" s="3"/>
      <c r="IK4" s="2"/>
    </row>
    <row r="5" spans="1:245" ht="84" customHeight="1" x14ac:dyDescent="0.25">
      <c r="A5" s="48"/>
      <c r="B5" s="50"/>
      <c r="C5" s="51"/>
      <c r="D5" s="53"/>
      <c r="E5" s="48"/>
      <c r="F5" s="48"/>
      <c r="G5" s="48"/>
      <c r="H5" s="55"/>
      <c r="I5" s="48"/>
      <c r="J5" s="3"/>
      <c r="IK5" s="2"/>
    </row>
    <row r="6" spans="1:245" ht="56.1" customHeight="1" x14ac:dyDescent="0.25">
      <c r="A6" s="43" t="s">
        <v>54</v>
      </c>
      <c r="B6" s="12" t="s">
        <v>55</v>
      </c>
      <c r="C6" s="13"/>
      <c r="D6" s="13" t="s">
        <v>59</v>
      </c>
      <c r="E6" s="12">
        <v>529.47</v>
      </c>
      <c r="F6" s="12">
        <v>2000</v>
      </c>
      <c r="G6" s="12" t="s">
        <v>60</v>
      </c>
      <c r="H6" s="44">
        <v>0</v>
      </c>
      <c r="I6" s="45">
        <v>0.2</v>
      </c>
      <c r="J6" s="3"/>
      <c r="IK6" s="2"/>
    </row>
    <row r="7" spans="1:245" ht="56.1" customHeight="1" x14ac:dyDescent="0.25">
      <c r="A7" s="43" t="s">
        <v>16</v>
      </c>
      <c r="B7" s="12" t="s">
        <v>55</v>
      </c>
      <c r="C7" s="13"/>
      <c r="D7" s="13" t="s">
        <v>61</v>
      </c>
      <c r="E7" s="12">
        <v>529.45000000000005</v>
      </c>
      <c r="F7" s="12">
        <v>2000</v>
      </c>
      <c r="G7" s="12" t="s">
        <v>60</v>
      </c>
      <c r="H7" s="44" t="s">
        <v>51</v>
      </c>
      <c r="I7" s="45" t="s">
        <v>28</v>
      </c>
      <c r="J7" s="3"/>
      <c r="IK7" s="2"/>
    </row>
    <row r="8" spans="1:245" ht="56.1" customHeight="1" x14ac:dyDescent="0.25">
      <c r="A8" s="43" t="s">
        <v>16</v>
      </c>
      <c r="B8" s="12" t="s">
        <v>55</v>
      </c>
      <c r="C8" s="13"/>
      <c r="D8" s="13" t="s">
        <v>62</v>
      </c>
      <c r="E8" s="12">
        <v>529.4</v>
      </c>
      <c r="F8" s="12">
        <v>2000</v>
      </c>
      <c r="G8" s="12" t="s">
        <v>60</v>
      </c>
      <c r="H8" s="44" t="s">
        <v>51</v>
      </c>
      <c r="I8" s="45" t="s">
        <v>28</v>
      </c>
      <c r="J8" s="3"/>
      <c r="IK8" s="2"/>
    </row>
    <row r="9" spans="1:245" x14ac:dyDescent="0.25">
      <c r="A9" s="3"/>
      <c r="I9" s="2"/>
      <c r="ID9"/>
      <c r="IE9"/>
      <c r="IF9"/>
      <c r="IG9"/>
      <c r="IH9"/>
      <c r="II9"/>
      <c r="IJ9"/>
    </row>
    <row r="10" spans="1:245" x14ac:dyDescent="0.25">
      <c r="A10" s="41"/>
      <c r="B10" s="41"/>
      <c r="C10" s="41"/>
      <c r="D10" s="41"/>
      <c r="E10" s="41"/>
      <c r="F10" s="41"/>
      <c r="G10" s="41"/>
      <c r="H10" s="41"/>
      <c r="I10" s="41"/>
      <c r="ID10"/>
      <c r="IE10"/>
      <c r="IF10"/>
      <c r="IG10"/>
      <c r="IH10"/>
      <c r="II10"/>
      <c r="IJ10"/>
    </row>
    <row r="11" spans="1:245" x14ac:dyDescent="0.25">
      <c r="A11" s="42"/>
      <c r="B11" s="42"/>
      <c r="C11" s="42"/>
      <c r="D11" s="42"/>
      <c r="E11" s="42"/>
      <c r="F11" s="42"/>
      <c r="G11" s="42"/>
      <c r="H11" s="42"/>
      <c r="I11" s="42"/>
      <c r="IC11"/>
      <c r="ID11"/>
      <c r="IE11"/>
      <c r="IF11"/>
      <c r="IG11"/>
      <c r="IH11"/>
      <c r="II11"/>
      <c r="IJ11"/>
    </row>
    <row r="12" spans="1:245" x14ac:dyDescent="0.25">
      <c r="I12" s="2"/>
      <c r="IC12"/>
      <c r="ID12"/>
      <c r="IE12"/>
      <c r="IF12"/>
      <c r="IG12"/>
      <c r="IH12"/>
      <c r="II12"/>
      <c r="IJ12"/>
    </row>
    <row r="13" spans="1:245" x14ac:dyDescent="0.25">
      <c r="I13" s="2"/>
      <c r="IC13"/>
      <c r="ID13"/>
      <c r="IE13"/>
      <c r="IF13"/>
      <c r="IG13"/>
      <c r="IH13"/>
      <c r="II13"/>
      <c r="IJ13"/>
    </row>
    <row r="14" spans="1:245" x14ac:dyDescent="0.25">
      <c r="I14" s="2"/>
      <c r="IC14"/>
      <c r="ID14"/>
      <c r="IE14"/>
      <c r="IF14"/>
      <c r="IG14"/>
      <c r="IH14"/>
      <c r="II14"/>
      <c r="IJ14"/>
    </row>
    <row r="15" spans="1:245" x14ac:dyDescent="0.25">
      <c r="I15" s="2"/>
      <c r="IC15"/>
      <c r="ID15"/>
      <c r="IE15"/>
      <c r="IF15"/>
      <c r="IG15"/>
      <c r="IH15"/>
      <c r="II15"/>
      <c r="IJ15"/>
    </row>
    <row r="16" spans="1:245" x14ac:dyDescent="0.25">
      <c r="I16" s="2"/>
      <c r="IC16"/>
      <c r="ID16"/>
      <c r="IE16"/>
      <c r="IF16"/>
      <c r="IG16"/>
      <c r="IH16"/>
      <c r="II16"/>
      <c r="IJ16"/>
    </row>
    <row r="17" spans="9:244" x14ac:dyDescent="0.25">
      <c r="I17" s="2"/>
      <c r="IC17"/>
      <c r="ID17"/>
      <c r="IE17"/>
      <c r="IF17"/>
      <c r="IG17"/>
      <c r="IH17"/>
      <c r="II17"/>
      <c r="IJ17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16"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I4:I5"/>
    <mergeCell ref="H4:H5"/>
    <mergeCell ref="A10:I10"/>
    <mergeCell ref="A11:I11"/>
    <mergeCell ref="A6:A8"/>
    <mergeCell ref="H6:H8"/>
    <mergeCell ref="I6:I8"/>
  </mergeCells>
  <pageMargins left="0.25" right="0.25" top="0.75" bottom="0.75" header="0.3" footer="0.3"/>
  <pageSetup paperSize="9" scale="89" fitToHeight="0" pageOrder="overThenDown" orientation="portrait" horizontalDpi="300" verticalDpi="30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5" sqref="B5"/>
    </sheetView>
  </sheetViews>
  <sheetFormatPr defaultColWidth="9.140625" defaultRowHeight="12.75" x14ac:dyDescent="0.2"/>
  <cols>
    <col min="1" max="2" width="21.5703125" customWidth="1"/>
    <col min="3" max="3" width="50.5703125" customWidth="1"/>
    <col min="4" max="4" width="35.85546875" customWidth="1"/>
    <col min="5" max="5" width="32.5703125" customWidth="1"/>
    <col min="6" max="6" width="23.85546875" customWidth="1"/>
    <col min="7" max="7" width="20.140625" customWidth="1"/>
    <col min="8" max="8" width="14.7109375" customWidth="1"/>
    <col min="9" max="9" width="24.42578125" customWidth="1"/>
    <col min="10" max="10" width="16" customWidth="1"/>
  </cols>
  <sheetData>
    <row r="1" spans="1:10" ht="15.75" x14ac:dyDescent="0.2">
      <c r="A1" s="46" t="s">
        <v>29</v>
      </c>
      <c r="B1" s="46"/>
      <c r="C1" s="46"/>
      <c r="D1" s="46"/>
      <c r="E1" s="46"/>
      <c r="F1" s="46"/>
      <c r="G1" s="46"/>
      <c r="H1" s="46"/>
      <c r="I1" s="46"/>
      <c r="J1" s="4"/>
    </row>
    <row r="2" spans="1:10" ht="87" customHeight="1" x14ac:dyDescent="0.2">
      <c r="A2" s="35" t="s">
        <v>30</v>
      </c>
      <c r="B2" s="35"/>
      <c r="C2" s="35"/>
      <c r="D2" s="35"/>
      <c r="E2" s="35"/>
      <c r="F2" s="35"/>
      <c r="G2" s="35"/>
      <c r="H2" s="35"/>
      <c r="I2" s="35"/>
      <c r="J2" s="20"/>
    </row>
    <row r="3" spans="1:10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ht="75" x14ac:dyDescent="0.2">
      <c r="A4" s="8" t="s">
        <v>2</v>
      </c>
      <c r="B4" s="32" t="s">
        <v>31</v>
      </c>
      <c r="C4" s="8" t="s">
        <v>52</v>
      </c>
      <c r="D4" s="8" t="s">
        <v>32</v>
      </c>
      <c r="E4" s="8" t="s">
        <v>33</v>
      </c>
      <c r="F4" s="8" t="s">
        <v>34</v>
      </c>
      <c r="G4" s="18" t="s">
        <v>35</v>
      </c>
      <c r="H4" s="19" t="s">
        <v>36</v>
      </c>
      <c r="I4" s="8" t="s">
        <v>37</v>
      </c>
    </row>
    <row r="5" spans="1:10" ht="131.1" customHeight="1" x14ac:dyDescent="0.2">
      <c r="A5" s="43" t="s">
        <v>54</v>
      </c>
      <c r="B5" s="31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>
        <v>410.31</v>
      </c>
      <c r="H5" s="8">
        <v>2000</v>
      </c>
      <c r="I5" s="56">
        <v>0.2</v>
      </c>
    </row>
    <row r="6" spans="1:10" ht="15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1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15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1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ht="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ht="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</sheetData>
  <mergeCells count="4">
    <mergeCell ref="A1:I1"/>
    <mergeCell ref="A2:I2"/>
    <mergeCell ref="A5"/>
    <mergeCell ref="I5"/>
  </mergeCells>
  <pageMargins left="0.25" right="0.25" top="0.75" bottom="0.75" header="0.3" footer="0.3"/>
  <pageSetup paperSize="9" scale="76" fitToHeight="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"/>
  <sheetViews>
    <sheetView workbookViewId="0">
      <selection activeCell="D5" sqref="D5"/>
    </sheetView>
  </sheetViews>
  <sheetFormatPr defaultColWidth="9.7109375" defaultRowHeight="15" x14ac:dyDescent="0.25"/>
  <cols>
    <col min="1" max="1" width="5.28515625" style="2" customWidth="1"/>
    <col min="2" max="2" width="50.5703125" style="2" customWidth="1"/>
    <col min="3" max="3" width="24.5703125" style="2" customWidth="1"/>
    <col min="4" max="4" width="17.28515625" style="2" customWidth="1"/>
    <col min="5" max="5" width="16.7109375" style="2" customWidth="1"/>
    <col min="6" max="8" width="17" style="2" customWidth="1"/>
    <col min="9" max="9" width="23.42578125" style="2" customWidth="1"/>
    <col min="10" max="11" width="22" style="2" customWidth="1"/>
    <col min="12" max="12" width="11.42578125" style="2" customWidth="1"/>
    <col min="13" max="13" width="15.28515625" style="2" customWidth="1"/>
    <col min="14" max="14" width="15.28515625" style="3" customWidth="1"/>
    <col min="15" max="15" width="22.28515625" style="3" customWidth="1"/>
    <col min="16" max="16384" width="9.7109375" style="2"/>
  </cols>
  <sheetData>
    <row r="1" spans="1:19" ht="16.5" x14ac:dyDescent="0.25">
      <c r="A1" s="46" t="s">
        <v>38</v>
      </c>
      <c r="B1" s="46"/>
      <c r="C1" s="46"/>
      <c r="D1" s="46"/>
      <c r="E1" s="46"/>
      <c r="F1" s="46"/>
      <c r="G1" s="46"/>
      <c r="H1" s="46"/>
      <c r="I1" s="46"/>
      <c r="J1" s="4"/>
      <c r="K1" s="4"/>
      <c r="L1" s="1"/>
      <c r="M1" s="1"/>
      <c r="N1" s="14"/>
      <c r="O1" s="14"/>
      <c r="P1" s="15"/>
      <c r="Q1" s="15"/>
      <c r="R1" s="15"/>
      <c r="S1" s="15"/>
    </row>
    <row r="2" spans="1:19" ht="68.099999999999994" customHeight="1" x14ac:dyDescent="0.25">
      <c r="A2" s="57" t="s">
        <v>39</v>
      </c>
      <c r="B2" s="57"/>
      <c r="C2" s="57"/>
      <c r="D2" s="57"/>
      <c r="E2" s="57"/>
      <c r="F2" s="57"/>
      <c r="G2" s="57"/>
      <c r="H2" s="57"/>
      <c r="I2" s="57"/>
      <c r="J2" s="5"/>
      <c r="K2" s="5"/>
      <c r="L2" s="16"/>
      <c r="M2" s="16"/>
      <c r="N2" s="17"/>
      <c r="O2" s="17"/>
      <c r="P2" s="16"/>
      <c r="Q2" s="16"/>
      <c r="R2" s="16"/>
      <c r="S2" s="16"/>
    </row>
    <row r="3" spans="1:19" ht="105" customHeight="1" x14ac:dyDescent="0.25">
      <c r="A3" s="39"/>
      <c r="B3" s="39"/>
      <c r="C3" s="39"/>
      <c r="D3" s="39"/>
      <c r="E3" s="39"/>
      <c r="F3" s="39"/>
      <c r="G3" s="39"/>
      <c r="H3" s="39"/>
      <c r="I3" s="39"/>
      <c r="J3" s="5"/>
      <c r="K3" s="5"/>
      <c r="L3" s="11"/>
      <c r="M3" s="16"/>
      <c r="N3" s="17"/>
      <c r="O3" s="17"/>
      <c r="P3" s="16"/>
      <c r="Q3" s="16"/>
      <c r="R3" s="16"/>
      <c r="S3" s="16"/>
    </row>
    <row r="4" spans="1:19" ht="24" customHeight="1" x14ac:dyDescent="0.25">
      <c r="A4" s="6"/>
      <c r="B4" s="6"/>
      <c r="C4" s="6"/>
      <c r="D4" s="6"/>
      <c r="E4" s="6"/>
      <c r="F4" s="6"/>
      <c r="G4" s="30"/>
      <c r="H4" s="30"/>
      <c r="I4" s="6"/>
      <c r="J4" s="5"/>
      <c r="K4" s="5"/>
      <c r="L4" s="11"/>
      <c r="M4" s="16"/>
      <c r="N4" s="17"/>
      <c r="O4" s="17"/>
      <c r="P4" s="16"/>
      <c r="Q4" s="16"/>
      <c r="R4" s="16"/>
      <c r="S4" s="16"/>
    </row>
    <row r="5" spans="1:19" ht="76.5" customHeight="1" x14ac:dyDescent="0.25">
      <c r="A5" s="7" t="s">
        <v>2</v>
      </c>
      <c r="B5" s="8" t="s">
        <v>49</v>
      </c>
      <c r="C5" s="8" t="s">
        <v>40</v>
      </c>
      <c r="D5" s="8" t="s">
        <v>53</v>
      </c>
      <c r="E5" s="8" t="s">
        <v>25</v>
      </c>
      <c r="F5" s="9" t="s">
        <v>41</v>
      </c>
      <c r="G5" s="9" t="s">
        <v>11</v>
      </c>
      <c r="H5" s="9" t="s">
        <v>12</v>
      </c>
      <c r="I5" s="10" t="s">
        <v>42</v>
      </c>
      <c r="J5" s="11"/>
      <c r="L5" s="3"/>
      <c r="M5" s="3"/>
      <c r="N5" s="2"/>
      <c r="O5" s="2"/>
    </row>
    <row r="6" spans="1:19" ht="56.1" customHeight="1" x14ac:dyDescent="0.25">
      <c r="A6" s="58" t="s">
        <v>54</v>
      </c>
      <c r="B6" s="12" t="s">
        <v>55</v>
      </c>
      <c r="C6" s="33" t="s">
        <v>68</v>
      </c>
      <c r="D6" s="12" t="s">
        <v>69</v>
      </c>
      <c r="E6" s="12">
        <v>2800</v>
      </c>
      <c r="F6" s="12" t="s">
        <v>70</v>
      </c>
      <c r="G6" s="31">
        <v>0</v>
      </c>
      <c r="H6" s="31">
        <v>10</v>
      </c>
      <c r="I6" s="56">
        <v>0.18</v>
      </c>
      <c r="J6" s="11"/>
      <c r="L6" s="3"/>
      <c r="M6" s="3"/>
      <c r="N6" s="2"/>
      <c r="O6" s="2"/>
    </row>
    <row r="7" spans="1:19" ht="36" customHeight="1" x14ac:dyDescent="0.25">
      <c r="A7" s="11"/>
      <c r="C7" s="3"/>
      <c r="D7" s="3"/>
      <c r="N7" s="2"/>
      <c r="O7" s="2"/>
    </row>
    <row r="8" spans="1:19" ht="39.950000000000003" customHeight="1" x14ac:dyDescent="0.25">
      <c r="A8" s="11"/>
      <c r="C8" s="3"/>
      <c r="D8" s="3"/>
      <c r="N8" s="2"/>
      <c r="O8" s="2"/>
    </row>
    <row r="9" spans="1:19" ht="39" customHeight="1" x14ac:dyDescent="0.25">
      <c r="C9" s="11"/>
      <c r="E9" s="3"/>
      <c r="F9" s="3"/>
      <c r="G9" s="3"/>
      <c r="H9" s="3"/>
      <c r="N9" s="2"/>
      <c r="O9" s="2"/>
    </row>
    <row r="10" spans="1:19" x14ac:dyDescent="0.25">
      <c r="E10" s="3"/>
      <c r="F10" s="3"/>
      <c r="G10" s="3"/>
      <c r="H10" s="3"/>
      <c r="N10" s="2"/>
      <c r="O10" s="2"/>
    </row>
    <row r="11" spans="1:19" x14ac:dyDescent="0.25">
      <c r="E11" s="3"/>
      <c r="F11" s="3"/>
      <c r="G11" s="3"/>
      <c r="H11" s="3"/>
      <c r="N11" s="2"/>
      <c r="O11" s="2"/>
    </row>
    <row r="12" spans="1:19" x14ac:dyDescent="0.25">
      <c r="E12" s="3"/>
      <c r="F12" s="3"/>
      <c r="G12" s="3"/>
      <c r="H12" s="3"/>
      <c r="N12" s="2"/>
      <c r="O12" s="2"/>
    </row>
    <row r="13" spans="1:19" x14ac:dyDescent="0.25">
      <c r="E13" s="3"/>
      <c r="F13" s="3"/>
      <c r="G13" s="3"/>
      <c r="H13" s="3"/>
      <c r="N13" s="2"/>
      <c r="O13" s="2"/>
    </row>
    <row r="14" spans="1:19" x14ac:dyDescent="0.25">
      <c r="E14" s="3"/>
      <c r="F14" s="3"/>
      <c r="G14" s="3"/>
      <c r="H14" s="3"/>
      <c r="N14" s="2"/>
      <c r="O14" s="2"/>
    </row>
    <row r="15" spans="1:19" x14ac:dyDescent="0.25">
      <c r="E15" s="3"/>
      <c r="F15" s="3"/>
      <c r="G15" s="3"/>
      <c r="H15" s="3"/>
      <c r="N15" s="2"/>
      <c r="O15" s="2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5">
    <mergeCell ref="A1:I1"/>
    <mergeCell ref="A2:I2"/>
    <mergeCell ref="A3:I3"/>
    <mergeCell ref="A6"/>
    <mergeCell ref="I6"/>
  </mergeCells>
  <hyperlinks>
    <hyperlink ref="C6" r:id="rId1"/>
  </hyperlinks>
  <pageMargins left="0.25" right="0.25" top="0.75" bottom="0.75" header="0.3" footer="0.3"/>
  <pageSetup paperSize="9" scale="80" fitToHeight="0" pageOrder="overThenDown" orientation="portrait" horizontalDpi="300" verticalDpi="300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"/>
  <sheetViews>
    <sheetView workbookViewId="0">
      <selection sqref="A1:I1"/>
    </sheetView>
  </sheetViews>
  <sheetFormatPr defaultColWidth="9.140625" defaultRowHeight="12.75" x14ac:dyDescent="0.2"/>
  <cols>
    <col min="2" max="2" width="19.42578125" customWidth="1"/>
    <col min="3" max="3" width="21.28515625" customWidth="1"/>
    <col min="4" max="4" width="16.5703125" customWidth="1"/>
    <col min="5" max="13" width="16.28515625" customWidth="1"/>
  </cols>
  <sheetData>
    <row r="1" spans="1:9" ht="15.75" x14ac:dyDescent="0.2">
      <c r="A1" s="46" t="s">
        <v>43</v>
      </c>
      <c r="B1" s="46"/>
      <c r="C1" s="46"/>
      <c r="D1" s="46"/>
      <c r="E1" s="46"/>
      <c r="F1" s="46"/>
      <c r="G1" s="46"/>
      <c r="H1" s="46"/>
      <c r="I1" s="46"/>
    </row>
    <row r="3" spans="1:9" x14ac:dyDescent="0.2">
      <c r="A3" s="59" t="s">
        <v>18</v>
      </c>
      <c r="B3" s="59"/>
      <c r="C3" s="59"/>
      <c r="D3" s="59"/>
      <c r="E3" s="59"/>
      <c r="F3" s="59"/>
      <c r="G3" s="59"/>
      <c r="H3" s="59"/>
      <c r="I3" s="59"/>
    </row>
  </sheetData>
  <mergeCells count="2">
    <mergeCell ref="A1:I1"/>
    <mergeCell ref="A3:I3"/>
  </mergeCells>
  <pageMargins left="0.25" right="0.25" top="0.75" bottom="0.75" header="0.3" footer="0.3"/>
  <pageSetup paperSize="9" scale="98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  <vt:lpstr>'Анализ рынка'!__xlnm.Print_Area</vt:lpstr>
      <vt:lpstr>'Итоговый расчет'!__xlnm.Print_Area</vt:lpstr>
      <vt:lpstr>'Расчет средневзвешенной цены'!__xlnm.Print_Area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Никита Овчинников</dc:creator>
  <cp:lastModifiedBy>PC</cp:lastModifiedBy>
  <cp:revision>1</cp:revision>
  <cp:lastPrinted>2021-03-02T12:59:00Z</cp:lastPrinted>
  <dcterms:created xsi:type="dcterms:W3CDTF">2018-11-30T08:30:00Z</dcterms:created>
  <dcterms:modified xsi:type="dcterms:W3CDTF">2024-03-13T12:51:00Z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KSOProductBuildVer">
    <vt:lpwstr>1049-11.2.0.11341</vt:lpwstr>
  </property>
  <property fmtid="{D5CDD505-2E9C-101B-9397-08002B2CF9AE}" pid="5" name="ICV">
    <vt:lpwstr>E0F48F2891F24C51B46D4A143D03E192</vt:lpwstr>
  </property>
</Properties>
</file>