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-120" yWindow="-120" windowWidth="20730" windowHeight="11160" tabRatio="500"/>
  </bookViews>
  <sheets>
    <sheet name="Лист1" sheetId="1" r:id="rId1"/>
  </sheet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26" i="1"/>
  <c r="I26"/>
  <c r="M14"/>
  <c r="M13"/>
  <c r="I14"/>
  <c r="I13"/>
  <c r="O26"/>
  <c r="F26"/>
  <c r="D26"/>
  <c r="C26"/>
  <c r="B26"/>
  <c r="A26"/>
  <c r="F19"/>
  <c r="D19"/>
  <c r="C19"/>
  <c r="A19"/>
  <c r="B19"/>
  <c r="C13"/>
  <c r="B13"/>
  <c r="M4"/>
  <c r="M5" s="1"/>
  <c r="H19" s="1"/>
  <c r="R9"/>
  <c r="H26" s="1"/>
  <c r="H9"/>
  <c r="M9" s="1"/>
  <c r="L19" s="1"/>
  <c r="L9"/>
  <c r="J9"/>
  <c r="I15" l="1"/>
  <c r="M15"/>
  <c r="J19" s="1"/>
  <c r="N19" s="1"/>
  <c r="J26" s="1"/>
  <c r="F25"/>
  <c r="C25" l="1"/>
  <c r="C18"/>
  <c r="B29" l="1"/>
  <c r="M27" l="1"/>
</calcChain>
</file>

<file path=xl/sharedStrings.xml><?xml version="1.0" encoding="utf-8"?>
<sst xmlns="http://schemas.openxmlformats.org/spreadsheetml/2006/main" count="99" uniqueCount="77">
  <si>
    <t>№ п/п</t>
  </si>
  <si>
    <t xml:space="preserve">Информация о владельце регистрационного удостоверения/ производителе/упаковщике/ выпускающем контроле,
страна
</t>
  </si>
  <si>
    <t xml:space="preserve">Торговое наименование
и форма выпуска
</t>
  </si>
  <si>
    <t>№ РУ, дата регистрации цены (номер решения)</t>
  </si>
  <si>
    <t>Зарегистрированная предельная цена за упак. без учета НДС, руб.</t>
  </si>
  <si>
    <t xml:space="preserve">Расчетная предельная цена за единицу товара (мг) без учета НДС, руб. </t>
  </si>
  <si>
    <t>Количество единиц измерения в упаковке</t>
  </si>
  <si>
    <t xml:space="preserve">МНН
или при отсутствии МНН химическое, группировочное наименование товара
</t>
  </si>
  <si>
    <t>Дозировка, лекарственная форма</t>
  </si>
  <si>
    <t xml:space="preserve">Единица
измерения
</t>
  </si>
  <si>
    <t>Кол-во в упаковках</t>
  </si>
  <si>
    <t xml:space="preserve">Минимальное
расчетное значение цены
за единицу измерения
без учета НДС и оптовой надбавки, руб.
</t>
  </si>
  <si>
    <t>КТРУ</t>
  </si>
  <si>
    <t xml:space="preserve">Цена 
за упаковку
без учета НДС и оптовой надбавки, руб
</t>
  </si>
  <si>
    <t>Расчетная цена за единицу измерения, без учета НДС и оптовой надбавки, руб.</t>
  </si>
  <si>
    <t>Количество
упаковок
По контракту</t>
  </si>
  <si>
    <t xml:space="preserve">Номер и дата 
заключения контракта
</t>
  </si>
  <si>
    <t xml:space="preserve">Расчетная цена
по контракту
за единицу
измерения, руб.
</t>
  </si>
  <si>
    <t xml:space="preserve">Оптовая надбавка,
% **
</t>
  </si>
  <si>
    <t xml:space="preserve">Минимальное значение НЦ единицы товара
(информация из государственного реестра предельных отпускных цен производителей на лекарственные препараты, включенные
в перечень ЖНВЛП),
без учета НДС, руб.
</t>
  </si>
  <si>
    <t xml:space="preserve">Средневзвешенная
цена,
без учета НДС
и оптовой надбавки, руб.
</t>
  </si>
  <si>
    <t xml:space="preserve">Информация, предоставленная потенциальными поставщиками,
без учета НДС и  оптовой надбавки
руб.
</t>
  </si>
  <si>
    <t xml:space="preserve">Референтная цена
на 01.05.2020
</t>
  </si>
  <si>
    <t xml:space="preserve">Минимальное значение НЦ единицы товара
без учета НДС, руб.
</t>
  </si>
  <si>
    <t xml:space="preserve">                                n</t>
  </si>
  <si>
    <r>
      <rPr>
        <sz val="11"/>
        <color rgb="FF000000"/>
        <rFont val="Calibri"/>
        <family val="2"/>
        <charset val="1"/>
      </rPr>
      <t xml:space="preserve"> НМЦК = ∑</t>
    </r>
    <r>
      <rPr>
        <i/>
        <sz val="8"/>
        <color rgb="FF000000"/>
        <rFont val="Calibri"/>
        <family val="2"/>
        <charset val="204"/>
      </rPr>
      <t>i</t>
    </r>
    <r>
      <rPr>
        <sz val="8"/>
        <color rgb="FF000000"/>
        <rFont val="Calibri"/>
        <family val="2"/>
        <charset val="204"/>
      </rPr>
      <t>=1</t>
    </r>
    <r>
      <rPr>
        <sz val="11"/>
        <color rgb="FF000000"/>
        <rFont val="Calibri"/>
        <family val="2"/>
        <charset val="1"/>
      </rPr>
      <t xml:space="preserve"> Ц</t>
    </r>
    <r>
      <rPr>
        <i/>
        <sz val="8"/>
        <color rgb="FF000000"/>
        <rFont val="Calibri"/>
        <family val="2"/>
        <charset val="204"/>
      </rPr>
      <t>i</t>
    </r>
    <r>
      <rPr>
        <sz val="11"/>
        <color rgb="FF000000"/>
        <rFont val="Calibri"/>
        <family val="2"/>
        <charset val="1"/>
      </rPr>
      <t xml:space="preserve"> х</t>
    </r>
    <r>
      <rPr>
        <sz val="11"/>
        <color rgb="FF000000"/>
        <rFont val="Calibri"/>
        <family val="2"/>
        <charset val="204"/>
      </rPr>
      <t xml:space="preserve"> </t>
    </r>
    <r>
      <rPr>
        <i/>
        <sz val="11"/>
        <color rgb="FF000000"/>
        <rFont val="Calibri"/>
        <family val="2"/>
        <charset val="204"/>
      </rPr>
      <t>V</t>
    </r>
    <r>
      <rPr>
        <i/>
        <sz val="8"/>
        <color rgb="FF000000"/>
        <rFont val="Calibri"/>
        <family val="2"/>
        <charset val="204"/>
      </rPr>
      <t>i</t>
    </r>
    <r>
      <rPr>
        <sz val="11"/>
        <color rgb="FF000000"/>
        <rFont val="Calibri"/>
        <family val="2"/>
        <charset val="204"/>
      </rPr>
      <t>, где :</t>
    </r>
  </si>
  <si>
    <t xml:space="preserve">n - количество поставляемых лекарственных препаратов;
Цi - цена единицы планируемого к закупке i-го лекарственного препарата с учетом налога на добавленную стоимость и оптовой надбавки****;
Vi - объем поставки i-го лекарственного препарата.
*** НДС (10 %, в соответствии с подпунктом 4 пункта 2 статьи 164 «Налогового кодекса Российской Федерации (часть вторая)» от 05.08.2000 № 117-ФЗ;
**** Пункт 2 части 10 статьи 31 Федерального закона от 5 апреля 2013 № 44-ФЗ «О контрактной системе в сфере закупок товаров, работ, услуг для обеспечения государственных и муниципальных нужд» (Собрание законодательства Российской Федерации, 2013, № 14, ст. 1652; № 52, ст. 6961; 2014, № 23, ст. 2925; 2015, № 27, ст. 4001; № 29, ст. 4353; 2016, № 1, ст. 10; № 27, ст. 4298; 2017, № 1, ст. 30).
</t>
  </si>
  <si>
    <t xml:space="preserve">Минимальное значение НЦ единицы товара
без учета НДС и оптовой надбавки,
руб.
</t>
  </si>
  <si>
    <t xml:space="preserve">Минимальное значение
НЦ единицы товара,
с НДС и оптовой надбавкой, (Ц) руб.
</t>
  </si>
  <si>
    <t>Начальная (максимальная) цена контракта, руб.</t>
  </si>
  <si>
    <t>Обоснование цены:</t>
  </si>
  <si>
    <t>При расчёте начальной (максимальной) цены Договора использованы коммерческие предложения организаций, имеющих лицензию на продажу лекарственных средств и в соответствии с Государственным реестром цен на жизненно необходимые и важнейшие лекарственные препараты (ЖНВЛП):</t>
  </si>
  <si>
    <t>Расчет начальной (максимальной цены Гражданско-правового договора предоставлен в Приложении №1 к Техническому заданию.</t>
  </si>
  <si>
    <t>Условия исполнения Договора:</t>
  </si>
  <si>
    <t>1. Наличие действующей лицензии на право осуществления фармацевтической деятельности.</t>
  </si>
  <si>
    <t>Поставка товара и разгрузка на складе Заказчика осуществляется силами и средствами Поставщика.</t>
  </si>
  <si>
    <t>5.1. Наличие сертификатов или деклараций о соответствии, регистрационных удостоверений при поставке товара.</t>
  </si>
  <si>
    <t>5.2. Качество товара проверяется и оценивается при получении его на складе Заказчика. Замена некачественного товара и допоставка недостающего товара в течение 3-х рабочих дней с момента получения уведомления от Заказчика.</t>
  </si>
  <si>
    <t>5.3 В случае решения Федеральной службы по надзору в сфере здравоохранения  об изъятии из обращения недоброкачественных, фальсифицированных лекарственных средств, Заказчик возвращает Поставщику указанные лекарственные средства, а Поставщик в течение 5-ти дней обязан заменить недоброкачественные, фальсифицированные лекарственные средства.</t>
  </si>
  <si>
    <t>Количество в единицах измерения</t>
  </si>
  <si>
    <t>ЖНВЛП</t>
  </si>
  <si>
    <t>Да</t>
  </si>
  <si>
    <t>Опт. Надбавка</t>
  </si>
  <si>
    <t>Кол-во в ед</t>
  </si>
  <si>
    <t>Количество
единиц
измерения
 По контракту</t>
  </si>
  <si>
    <t xml:space="preserve">Цена по контракту 
за упаковку товара  без учета НДС 
и оптовой надбавки 
(если применяется), руб.
</t>
  </si>
  <si>
    <t xml:space="preserve"> ОБОСНОВАНИЕ НАЧАЛЬНОЙ (МАКСИМАЛЬНОЙ) ЦЕНЫ КОНТРАКТА
НА ПОСТАВКУ лекарственных препаратов
</t>
  </si>
  <si>
    <r>
      <t>Примечание:</t>
    </r>
    <r>
      <rPr>
        <sz val="8"/>
        <color rgb="FF000000"/>
        <rFont val="Times New Roman"/>
        <family val="1"/>
        <charset val="204"/>
      </rPr>
      <t xml:space="preserve"> начальная цена Договора составлена с учётом всех предполагаемых расходов (налоги (НДС),пошлины, транспортные расходы, погрузо-разгрузочные работы и т.д.).</t>
    </r>
  </si>
  <si>
    <r>
      <t xml:space="preserve">2. </t>
    </r>
    <r>
      <rPr>
        <u/>
        <sz val="8"/>
        <rFont val="Times New Roman"/>
        <family val="1"/>
        <charset val="204"/>
      </rPr>
      <t xml:space="preserve">Гарантийный срок </t>
    </r>
    <r>
      <rPr>
        <sz val="8"/>
        <color rgb="FF000000"/>
        <rFont val="Times New Roman"/>
        <family val="1"/>
        <charset val="204"/>
      </rPr>
      <t>- фактический (остаточный) срок годности товара на момент поставки должен быть не менее 12 месяцев.</t>
    </r>
  </si>
  <si>
    <r>
      <t xml:space="preserve">5. </t>
    </r>
    <r>
      <rPr>
        <u/>
        <sz val="8"/>
        <rFont val="Times New Roman"/>
        <family val="1"/>
        <charset val="204"/>
      </rPr>
      <t>Обеспечение качества:</t>
    </r>
  </si>
  <si>
    <r>
      <t xml:space="preserve">6. </t>
    </r>
    <r>
      <rPr>
        <u/>
        <sz val="8"/>
        <rFont val="Times New Roman"/>
        <family val="1"/>
        <charset val="204"/>
      </rPr>
      <t xml:space="preserve">Требования к упаковке </t>
    </r>
    <r>
      <rPr>
        <sz val="8"/>
        <color rgb="FF000000"/>
        <rFont val="Times New Roman"/>
        <family val="1"/>
        <charset val="204"/>
      </rPr>
      <t>- товар должен быть упакован в картонные коробки. Упаковка должна быть герметичной, без поверхностных повреждений, следов повторной упаковки, отсутствия деформации и грязи.</t>
    </r>
  </si>
  <si>
    <r>
      <t xml:space="preserve">7. </t>
    </r>
    <r>
      <rPr>
        <u/>
        <sz val="8"/>
        <rFont val="Times New Roman"/>
        <family val="1"/>
        <charset val="204"/>
      </rPr>
      <t>Требования к транспортировке</t>
    </r>
    <r>
      <rPr>
        <sz val="8"/>
        <color rgb="FF000000"/>
        <rFont val="Times New Roman"/>
        <family val="1"/>
        <charset val="204"/>
      </rPr>
      <t xml:space="preserve"> - товар при транспортировке и перегрузке предохранять от порчи и соблюдаться температурный режим хранения.</t>
    </r>
  </si>
  <si>
    <r>
      <t>8.</t>
    </r>
    <r>
      <rPr>
        <u/>
        <sz val="8"/>
        <rFont val="Times New Roman"/>
        <family val="1"/>
        <charset val="204"/>
      </rPr>
      <t xml:space="preserve"> Требования к приёмке</t>
    </r>
    <r>
      <rPr>
        <sz val="8"/>
        <color rgb="FF000000"/>
        <rFont val="Times New Roman"/>
        <family val="1"/>
        <charset val="204"/>
      </rPr>
      <t xml:space="preserve"> - приёмка товара осуществляется по товарным накладным и счетам-фактурам.</t>
    </r>
  </si>
  <si>
    <t>Исполнитель______________________ Кедровская В.Е.</t>
  </si>
  <si>
    <t>мл</t>
  </si>
  <si>
    <r>
      <t>1.2</t>
    </r>
    <r>
      <rPr>
        <b/>
        <sz val="8"/>
        <color rgb="FF000000"/>
        <rFont val="Times New Roman"/>
        <family val="1"/>
        <charset val="1"/>
      </rPr>
      <t>. Определение и обоснование НЦ единицы товара посредством применения метода сопоставимых рыночных цен (анализ рынка):
1.2.1. Информация, предоставленная потенциальными поставщиками:</t>
    </r>
  </si>
  <si>
    <r>
      <t xml:space="preserve">1.3. Определение и обоснование НЦ единицы товара посредством применения средневзвешенной цены:
</t>
    </r>
    <r>
      <rPr>
        <sz val="8"/>
        <color rgb="FF000000"/>
        <rFont val="Times New Roman"/>
        <family val="1"/>
        <charset val="204"/>
      </rPr>
      <t xml:space="preserve">Определение средневзвешенной цены на основании всех заключенных заказчиком и исполненных поставщиком государственных (муниципальных) контрактов на поставку планируемого к закупке лекарственного препарата с учетом эквивалентных лекарственных форм и дозировок за 12 месяцев, предшествующих месяцу расчета НМЦК, НЦ единицы товара, проводится по формуле:
</t>
    </r>
    <r>
      <rPr>
        <sz val="8"/>
        <color rgb="FF000000"/>
        <rFont val="Calibri"/>
        <family val="2"/>
        <charset val="1"/>
      </rPr>
      <t xml:space="preserve">                                                                                                     </t>
    </r>
    <r>
      <rPr>
        <sz val="8"/>
        <color rgb="FF000000"/>
        <rFont val="Calibri"/>
        <family val="2"/>
        <charset val="204"/>
      </rPr>
      <t xml:space="preserve"> Цвзв=  </t>
    </r>
    <r>
      <rPr>
        <u/>
        <sz val="8"/>
        <color rgb="FF000000"/>
        <rFont val="Calibri"/>
        <family val="2"/>
        <charset val="204"/>
      </rPr>
      <t xml:space="preserve">Ц1 х К1 + ...Цn х Кn,
</t>
    </r>
    <r>
      <rPr>
        <sz val="8"/>
        <color rgb="FF000000"/>
        <rFont val="Calibri"/>
        <family val="2"/>
        <charset val="204"/>
      </rPr>
      <t xml:space="preserve">                                                                                                                            ∑ Кn
</t>
    </r>
    <r>
      <rPr>
        <sz val="8"/>
        <color rgb="FF000000"/>
        <rFont val="Calibri"/>
        <family val="2"/>
        <charset val="1"/>
      </rPr>
      <t xml:space="preserve">  
</t>
    </r>
    <r>
      <rPr>
        <sz val="8"/>
        <color rgb="FF000000"/>
        <rFont val="Times New Roman"/>
        <family val="1"/>
        <charset val="204"/>
      </rPr>
      <t xml:space="preserve">где:
Ц1 – цена единицы лекарственного препарата без учета НДС и оптовой надбавки;
K1 – количество закупленных лекарственных препаратов в эквивалентных лекарственных формах и дозировках
Информация официального сайта Единой информационной системы в сфере закупок http://zakupki.gov.ru
</t>
    </r>
  </si>
  <si>
    <t xml:space="preserve">*Обоснование – указан оптимальный объем для достижения необходимого терапевтического эффекта в соответствии со стандартами оказания медицинской помощи
</t>
  </si>
  <si>
    <t xml:space="preserve">1.5. Минимальное значение НЦ единицы товара, установленное в ходе проведенного анализа в соответствии с подпунктом 1.4, принимается в качестве НЦ за единицу товара при расчете НМЦК на лекарственный препарат.
1.5.1. Расчет НМЦК с учетом 10 % НДС*** (руб.) осуществляется по формуле: </t>
  </si>
  <si>
    <t>1.4. Сводная информация о минимальном значении НЦ единицы товара:</t>
  </si>
  <si>
    <r>
      <t xml:space="preserve">4. </t>
    </r>
    <r>
      <rPr>
        <u/>
        <sz val="8"/>
        <rFont val="Times New Roman"/>
        <family val="1"/>
        <charset val="204"/>
      </rPr>
      <t>Периодичность поставки</t>
    </r>
    <r>
      <rPr>
        <sz val="8"/>
        <color rgb="FF000000"/>
        <rFont val="Times New Roman"/>
        <family val="1"/>
        <charset val="204"/>
      </rPr>
      <t xml:space="preserve"> - товар доставляется партиями по предварительной заявке Заказчика в течение 3-х рабочих дней, с момента получения письменной заявки от Заказчика, переданной посредством факсимильной связи или по электронной почте. </t>
    </r>
  </si>
  <si>
    <t>х</t>
  </si>
  <si>
    <t xml:space="preserve">Вл.Вып.к.Перв.Уп.Втор.Уп.Пр.Федеральное государственное унитарное предприятие "МОСКОВСКИЙ ЭНДОКРИННЫЙ ЗАВОД" (ФГУП "МОСКОВСКИЙ ЭНДОКРИННЫЙ ЗАВОД"), Россия (7722059711); </t>
  </si>
  <si>
    <t xml:space="preserve">Минимальное значение НЦ упаковки
без учета НДС и оптовой надбавки,
руб.
</t>
  </si>
  <si>
    <t xml:space="preserve">Минимальное значение
НЦ упаковки,
с НДС и оптовой надбавкой, (Ц) руб.
</t>
  </si>
  <si>
    <t>КЕТАМИН</t>
  </si>
  <si>
    <t>РАСТВОР ДЛЯ ВНУТРИВЕННОГО И ВНУТРИМЫШЕЧНОГО ВВЕДЕНИЯ ; дозировка: 50 мг/мл, 2 мл*</t>
  </si>
  <si>
    <t xml:space="preserve">Кетамин, раствор для внутривенного и внутримышечного введения, 50 мг/мл, 2 мл - ампулы (5) - упаковки ячейковые контурные (1) - пачки картонные </t>
  </si>
  <si>
    <t xml:space="preserve">Р N000298/01 
20.04.2023 514/20-23 </t>
  </si>
  <si>
    <t>21.20.10.231-000024-1-00005-0000000000000</t>
  </si>
  <si>
    <r>
      <t xml:space="preserve">Определение и обоснование начальной (максимальной) цены государственного контракта (далее – НМЦК) проведено в соответствии со статьей 22 Федерального закона от 05.04.2013 № 44-ФЗ «О контрактной системе в сфере закупок товаров, работ, услуг для обеспечения государственных и муниципальных нужд» 
и Порядком определения начальной (максимальной) цены контракта, цены контракта, заключаемого с единственным поставщиком (подрядчиком, исполнителем), при осуществлении закупок лекарственных препаратов для медицинского применения, утвержденным приказом Министерства здравоохранения Российской Федерации от 19.12.2019 №1064н (далее – Порядок).
При определение начальной цены единицы товара (далее – НЦ единицы товара) использовались: 
а) Метод сопоставимых рыночных цен (анализ рынка) и тарифный метод, предусмотренные пунктами 1 и 3 части 1 статьи 22 Федерального закона от 5 апреля 2013 № 44-ФЗ «О контрактной системе в сфере закупок товаров, работ, услуг для обеспечения государственных и муниципальных нужд»;
б) Метод расчета средневзвешенной цены на основании всех заключенных заказчиком и исполненных поставщиком государственных (муниципальных) контрактов на поставку планируемого к закупке лекарственного препарата с учетом эквивалентных лекарственных форм и дозировок за 12 месяцев, предшествующих месяцу расчета НМЦК, начальной цены единицы лекарственного препарата, по контрактам, исполнение по которым завершено (в том числе, в связи с истечением срока действия контракта или расторжением контракта) в соответствии с пунктом 5 и пунктом 5 (а) Порядка;
в) Не применялся метод использования цены, которая рассчитывается автоматически в единой государственной информационной системе в сфере здравоохранения, сведения о которой предоставляются в единую информационную систему в сфере закупок посредством информационного взаимодействия между указанными системами.
По состоянию на дату определения НМЦК информация о референтной цене на официальном сайте Единой информационной системы в сфере закупок (http://zakupki.gov.ru): отсутствует. 
</t>
    </r>
    <r>
      <rPr>
        <b/>
        <sz val="10"/>
        <color rgb="FF000000"/>
        <rFont val="Times New Roman"/>
        <family val="1"/>
        <charset val="204"/>
      </rPr>
      <t xml:space="preserve">1.1. Определение и обоснование НЦ единицы товара посредством применения тарифного метода:
</t>
    </r>
    <r>
      <rPr>
        <sz val="10"/>
        <color rgb="FF000000"/>
        <rFont val="Times New Roman"/>
        <family val="1"/>
        <charset val="204"/>
      </rPr>
      <t xml:space="preserve">Информация о минимально возможной зарегистрированной цене производителя в соответствии с перечнем жизненно необходимых и важнейших лекарственных препаратов для медицинского применения, утвержденным распоряжением Правительства Российской Федерации от 12 октября 2019 № 2406-р, постановлением Правительства Российской Федерации от 29.10.2010 № 865 «О государственном регулировании цен на лекарственные препараты, включенные в перечень жизненно необходимых и важнейших лекарственных препаратов», представлена в Государственном реестре предельных отпускных цен производителей на лекарственные препараты, включенные в перечень жизненно необходимых и важнейших лекарственных препаратов, по адресу в сети Интернет http://grls.rosminzdrav.ru/:
</t>
    </r>
  </si>
  <si>
    <t>ЭМ-226 от 28.11.23</t>
  </si>
  <si>
    <r>
      <t xml:space="preserve">Условия оплаты </t>
    </r>
    <r>
      <rPr>
        <sz val="8"/>
        <color rgb="FF000000"/>
        <rFont val="Times New Roman"/>
        <family val="1"/>
        <charset val="204"/>
      </rPr>
      <t>- 100 % авансирование на основании предоставленного счета.</t>
    </r>
  </si>
  <si>
    <r>
      <t xml:space="preserve">3. </t>
    </r>
    <r>
      <rPr>
        <u/>
        <sz val="8"/>
        <rFont val="Times New Roman"/>
        <family val="1"/>
        <charset val="204"/>
      </rPr>
      <t xml:space="preserve">Срок поставки товара </t>
    </r>
    <r>
      <rPr>
        <sz val="8"/>
        <color rgb="FF000000"/>
        <rFont val="Times New Roman"/>
        <family val="1"/>
        <charset val="204"/>
      </rPr>
      <t>– с момента заключения контракта по 31.12.2024 г.</t>
    </r>
  </si>
  <si>
    <t xml:space="preserve">КП
Вх. №17 от 10.04.43
</t>
  </si>
  <si>
    <t>ЭМ-47 от 16.02.24</t>
  </si>
  <si>
    <t xml:space="preserve">Начальная максимальная цена контракта 1 488  руб. 42 коп. (Одна тысяча четыреста восемьдесят восемь рублей 42 коп.) </t>
  </si>
</sst>
</file>

<file path=xl/styles.xml><?xml version="1.0" encoding="utf-8"?>
<styleSheet xmlns="http://schemas.openxmlformats.org/spreadsheetml/2006/main">
  <numFmts count="8">
    <numFmt numFmtId="164" formatCode="#,###.00"/>
    <numFmt numFmtId="165" formatCode="#,##0.00_ ;\-#,##0.00\ "/>
    <numFmt numFmtId="166" formatCode="0.00_ ;\-0.00\ "/>
    <numFmt numFmtId="167" formatCode="000000"/>
    <numFmt numFmtId="168" formatCode="#,##0.0000_ ;\-#,##0.0000\ "/>
    <numFmt numFmtId="169" formatCode="#,##0.00000_ ;\-#,##0.00000\ "/>
    <numFmt numFmtId="170" formatCode="0.00000"/>
    <numFmt numFmtId="171" formatCode="0.0000"/>
  </numFmts>
  <fonts count="23">
    <font>
      <sz val="11"/>
      <color rgb="FF000000"/>
      <name val="Calibri"/>
      <family val="2"/>
      <charset val="1"/>
    </font>
    <font>
      <sz val="11"/>
      <color rgb="FF000000"/>
      <name val="Times New Roman"/>
      <family val="1"/>
      <charset val="1"/>
    </font>
    <font>
      <b/>
      <sz val="10"/>
      <color rgb="FF000000"/>
      <name val="Times New Roman"/>
      <family val="1"/>
      <charset val="1"/>
    </font>
    <font>
      <sz val="10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8"/>
      <color rgb="FF000000"/>
      <name val="Times New Roman"/>
      <family val="1"/>
      <charset val="1"/>
    </font>
    <font>
      <sz val="8"/>
      <color rgb="FF000000"/>
      <name val="Times New Roman"/>
      <family val="1"/>
      <charset val="204"/>
    </font>
    <font>
      <b/>
      <sz val="8"/>
      <color rgb="FF000000"/>
      <name val="Times New Roman"/>
      <family val="1"/>
      <charset val="204"/>
    </font>
    <font>
      <sz val="8"/>
      <name val="Times New Roman"/>
      <family val="1"/>
      <charset val="1"/>
    </font>
    <font>
      <sz val="8"/>
      <color rgb="FF000000"/>
      <name val="Times New Roman"/>
      <family val="1"/>
      <charset val="1"/>
    </font>
    <font>
      <b/>
      <sz val="11"/>
      <color rgb="FF000000"/>
      <name val="Times New Roman"/>
      <family val="1"/>
      <charset val="1"/>
    </font>
    <font>
      <i/>
      <sz val="8"/>
      <color rgb="FF000000"/>
      <name val="Calibri"/>
      <family val="2"/>
      <charset val="204"/>
    </font>
    <font>
      <sz val="8"/>
      <color rgb="FF000000"/>
      <name val="Calibri"/>
      <family val="2"/>
      <charset val="204"/>
    </font>
    <font>
      <sz val="11"/>
      <color rgb="FF000000"/>
      <name val="Calibri"/>
      <family val="2"/>
      <charset val="204"/>
    </font>
    <font>
      <i/>
      <sz val="11"/>
      <color rgb="FF000000"/>
      <name val="Calibri"/>
      <family val="2"/>
      <charset val="204"/>
    </font>
    <font>
      <sz val="10"/>
      <color rgb="FF000000"/>
      <name val="Times New Roman"/>
      <family val="1"/>
      <charset val="1"/>
    </font>
    <font>
      <u/>
      <sz val="10"/>
      <name val="Times New Roman"/>
      <family val="1"/>
      <charset val="204"/>
    </font>
    <font>
      <sz val="8"/>
      <name val="Times New Roman"/>
      <family val="1"/>
      <charset val="204"/>
    </font>
    <font>
      <u/>
      <sz val="8"/>
      <name val="Times New Roman"/>
      <family val="1"/>
      <charset val="204"/>
    </font>
    <font>
      <b/>
      <sz val="8"/>
      <name val="Times New Roman"/>
      <family val="1"/>
      <charset val="204"/>
    </font>
    <font>
      <sz val="8"/>
      <color rgb="FF000000"/>
      <name val="Calibri"/>
      <family val="2"/>
      <charset val="1"/>
    </font>
    <font>
      <u/>
      <sz val="8"/>
      <color rgb="FF000000"/>
      <name val="Calibri"/>
      <family val="2"/>
      <charset val="204"/>
    </font>
    <font>
      <b/>
      <sz val="11"/>
      <color rgb="FF000000"/>
      <name val="Calibri"/>
      <family val="2"/>
      <charset val="1"/>
    </font>
  </fonts>
  <fills count="12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theme="5" tint="0.79998168889431442"/>
        <bgColor rgb="FFFFFFCC"/>
      </patternFill>
    </fill>
    <fill>
      <patternFill patternType="solid">
        <fgColor theme="7" tint="0.79998168889431442"/>
        <bgColor rgb="FFFFFFCC"/>
      </patternFill>
    </fill>
    <fill>
      <patternFill patternType="solid">
        <fgColor theme="6" tint="0.79998168889431442"/>
        <bgColor rgb="FFFFFFCC"/>
      </patternFill>
    </fill>
    <fill>
      <patternFill patternType="solid">
        <fgColor theme="8" tint="0.79998168889431442"/>
        <bgColor rgb="FFFFFFCC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rgb="FFFFFFCC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119">
    <xf numFmtId="0" fontId="0" fillId="0" borderId="0" xfId="0"/>
    <xf numFmtId="0" fontId="1" fillId="0" borderId="0" xfId="0" applyFont="1"/>
    <xf numFmtId="0" fontId="5" fillId="0" borderId="1" xfId="0" applyFont="1" applyBorder="1" applyAlignment="1">
      <alignment horizontal="center" vertical="center" wrapText="1"/>
    </xf>
    <xf numFmtId="166" fontId="9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1" fillId="2" borderId="0" xfId="0" applyFont="1" applyFill="1"/>
    <xf numFmtId="0" fontId="9" fillId="2" borderId="0" xfId="0" applyFont="1" applyFill="1"/>
    <xf numFmtId="0" fontId="0" fillId="2" borderId="0" xfId="0" applyFont="1" applyFill="1"/>
    <xf numFmtId="0" fontId="9" fillId="2" borderId="1" xfId="0" applyFont="1" applyFill="1" applyBorder="1" applyAlignment="1">
      <alignment horizontal="left" vertical="center" wrapText="1"/>
    </xf>
    <xf numFmtId="165" fontId="9" fillId="2" borderId="2" xfId="0" applyNumberFormat="1" applyFont="1" applyFill="1" applyBorder="1" applyAlignment="1">
      <alignment horizontal="center" vertical="center" wrapText="1"/>
    </xf>
    <xf numFmtId="0" fontId="0" fillId="0" borderId="0" xfId="0" applyFont="1"/>
    <xf numFmtId="0" fontId="16" fillId="0" borderId="0" xfId="0" applyFont="1"/>
    <xf numFmtId="0" fontId="9" fillId="0" borderId="0" xfId="0" applyFont="1"/>
    <xf numFmtId="0" fontId="15" fillId="0" borderId="0" xfId="0" applyFont="1"/>
    <xf numFmtId="0" fontId="5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8" fillId="7" borderId="1" xfId="0" applyFont="1" applyFill="1" applyBorder="1" applyAlignment="1">
      <alignment horizontal="center" vertical="center" wrapText="1"/>
    </xf>
    <xf numFmtId="164" fontId="9" fillId="7" borderId="1" xfId="0" applyNumberFormat="1" applyFont="1" applyFill="1" applyBorder="1" applyAlignment="1">
      <alignment horizontal="center" vertical="center" wrapText="1"/>
    </xf>
    <xf numFmtId="167" fontId="17" fillId="2" borderId="1" xfId="0" applyNumberFormat="1" applyFont="1" applyFill="1" applyBorder="1" applyAlignment="1">
      <alignment horizontal="center" vertical="center" wrapText="1"/>
    </xf>
    <xf numFmtId="165" fontId="9" fillId="10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65" fontId="7" fillId="8" borderId="2" xfId="0" applyNumberFormat="1" applyFont="1" applyFill="1" applyBorder="1" applyAlignment="1">
      <alignment horizontal="center" vertical="center" wrapText="1"/>
    </xf>
    <xf numFmtId="164" fontId="6" fillId="7" borderId="1" xfId="0" applyNumberFormat="1" applyFont="1" applyFill="1" applyBorder="1" applyAlignment="1">
      <alignment horizontal="center" vertical="center" wrapText="1"/>
    </xf>
    <xf numFmtId="0" fontId="1" fillId="7" borderId="0" xfId="0" applyFont="1" applyFill="1"/>
    <xf numFmtId="0" fontId="18" fillId="0" borderId="0" xfId="0" applyFont="1"/>
    <xf numFmtId="0" fontId="6" fillId="0" borderId="0" xfId="0" applyFont="1"/>
    <xf numFmtId="0" fontId="19" fillId="0" borderId="0" xfId="0" applyFont="1"/>
    <xf numFmtId="165" fontId="9" fillId="8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/>
    </xf>
    <xf numFmtId="4" fontId="9" fillId="0" borderId="0" xfId="0" applyNumberFormat="1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9" fillId="7" borderId="1" xfId="0" applyFont="1" applyFill="1" applyBorder="1" applyAlignment="1">
      <alignment horizontal="center" vertical="center"/>
    </xf>
    <xf numFmtId="0" fontId="10" fillId="2" borderId="3" xfId="0" applyFont="1" applyFill="1" applyBorder="1" applyAlignment="1"/>
    <xf numFmtId="0" fontId="5" fillId="7" borderId="5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7" borderId="5" xfId="0" applyFont="1" applyFill="1" applyBorder="1" applyAlignment="1">
      <alignment horizontal="center" vertical="center" wrapText="1"/>
    </xf>
    <xf numFmtId="0" fontId="6" fillId="7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4" fontId="1" fillId="0" borderId="1" xfId="0" applyNumberFormat="1" applyFont="1" applyBorder="1" applyAlignment="1">
      <alignment horizontal="center" vertical="center"/>
    </xf>
    <xf numFmtId="168" fontId="9" fillId="11" borderId="1" xfId="0" applyNumberFormat="1" applyFont="1" applyFill="1" applyBorder="1" applyAlignment="1">
      <alignment horizontal="center" vertical="center" wrapText="1"/>
    </xf>
    <xf numFmtId="170" fontId="9" fillId="9" borderId="1" xfId="0" applyNumberFormat="1" applyFont="1" applyFill="1" applyBorder="1" applyAlignment="1">
      <alignment horizontal="center" vertical="center" wrapText="1"/>
    </xf>
    <xf numFmtId="165" fontId="9" fillId="0" borderId="2" xfId="0" applyNumberFormat="1" applyFont="1" applyBorder="1" applyAlignment="1">
      <alignment horizontal="center" vertical="center" wrapText="1"/>
    </xf>
    <xf numFmtId="165" fontId="9" fillId="5" borderId="1" xfId="0" applyNumberFormat="1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2" fontId="9" fillId="2" borderId="1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171" fontId="9" fillId="7" borderId="1" xfId="0" applyNumberFormat="1" applyFont="1" applyFill="1" applyBorder="1" applyAlignment="1">
      <alignment horizontal="center" vertical="center" wrapText="1"/>
    </xf>
    <xf numFmtId="170" fontId="1" fillId="2" borderId="1" xfId="0" applyNumberFormat="1" applyFont="1" applyFill="1" applyBorder="1"/>
    <xf numFmtId="168" fontId="9" fillId="2" borderId="1" xfId="0" applyNumberFormat="1" applyFont="1" applyFill="1" applyBorder="1" applyAlignment="1">
      <alignment horizontal="center" vertical="center" wrapText="1"/>
    </xf>
    <xf numFmtId="2" fontId="1" fillId="0" borderId="0" xfId="0" applyNumberFormat="1" applyFont="1"/>
    <xf numFmtId="171" fontId="7" fillId="5" borderId="1" xfId="0" applyNumberFormat="1" applyFont="1" applyFill="1" applyBorder="1" applyAlignment="1">
      <alignment horizontal="center" vertical="center" wrapText="1"/>
    </xf>
    <xf numFmtId="171" fontId="5" fillId="6" borderId="1" xfId="0" applyNumberFormat="1" applyFont="1" applyFill="1" applyBorder="1" applyAlignment="1">
      <alignment horizontal="center" vertical="center" wrapText="1"/>
    </xf>
    <xf numFmtId="165" fontId="9" fillId="5" borderId="1" xfId="0" applyNumberFormat="1" applyFont="1" applyFill="1" applyBorder="1" applyAlignment="1">
      <alignment horizontal="center" vertical="center" wrapText="1"/>
    </xf>
    <xf numFmtId="165" fontId="9" fillId="0" borderId="2" xfId="0" applyNumberFormat="1" applyFont="1" applyBorder="1" applyAlignment="1">
      <alignment horizontal="center" vertical="center" wrapText="1"/>
    </xf>
    <xf numFmtId="169" fontId="7" fillId="8" borderId="1" xfId="0" applyNumberFormat="1" applyFont="1" applyFill="1" applyBorder="1" applyAlignment="1">
      <alignment horizontal="center" vertical="center" wrapText="1"/>
    </xf>
    <xf numFmtId="0" fontId="6" fillId="7" borderId="2" xfId="0" applyFont="1" applyFill="1" applyBorder="1" applyAlignment="1">
      <alignment wrapText="1"/>
    </xf>
    <xf numFmtId="0" fontId="0" fillId="0" borderId="6" xfId="0" applyBorder="1"/>
    <xf numFmtId="0" fontId="0" fillId="0" borderId="7" xfId="0" applyBorder="1"/>
    <xf numFmtId="0" fontId="6" fillId="7" borderId="7" xfId="0" applyFont="1" applyFill="1" applyBorder="1" applyAlignment="1">
      <alignment wrapText="1"/>
    </xf>
    <xf numFmtId="0" fontId="6" fillId="7" borderId="6" xfId="0" applyFont="1" applyFill="1" applyBorder="1" applyAlignment="1">
      <alignment wrapText="1"/>
    </xf>
    <xf numFmtId="0" fontId="6" fillId="7" borderId="2" xfId="0" applyFont="1" applyFill="1" applyBorder="1" applyAlignment="1">
      <alignment vertical="center" wrapText="1"/>
    </xf>
    <xf numFmtId="0" fontId="6" fillId="7" borderId="7" xfId="0" applyFont="1" applyFill="1" applyBorder="1" applyAlignment="1">
      <alignment vertical="center" wrapText="1"/>
    </xf>
    <xf numFmtId="164" fontId="6" fillId="7" borderId="2" xfId="0" applyNumberFormat="1" applyFont="1" applyFill="1" applyBorder="1" applyAlignment="1">
      <alignment horizontal="center" vertical="center" wrapText="1"/>
    </xf>
    <xf numFmtId="164" fontId="6" fillId="7" borderId="7" xfId="0" applyNumberFormat="1" applyFont="1" applyFill="1" applyBorder="1" applyAlignment="1">
      <alignment horizontal="center" vertical="center" wrapText="1"/>
    </xf>
    <xf numFmtId="169" fontId="6" fillId="7" borderId="1" xfId="0" applyNumberFormat="1" applyFont="1" applyFill="1" applyBorder="1" applyAlignment="1">
      <alignment horizontal="center" vertical="center" wrapText="1"/>
    </xf>
    <xf numFmtId="0" fontId="7" fillId="7" borderId="10" xfId="0" applyFont="1" applyFill="1" applyBorder="1" applyAlignment="1">
      <alignment wrapText="1"/>
    </xf>
    <xf numFmtId="0" fontId="0" fillId="0" borderId="10" xfId="0" applyBorder="1" applyAlignment="1"/>
    <xf numFmtId="0" fontId="9" fillId="0" borderId="1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left" vertical="center" wrapText="1"/>
    </xf>
    <xf numFmtId="0" fontId="6" fillId="0" borderId="8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 wrapText="1"/>
    </xf>
    <xf numFmtId="168" fontId="5" fillId="9" borderId="1" xfId="0" applyNumberFormat="1" applyFont="1" applyFill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168" fontId="9" fillId="0" borderId="2" xfId="0" applyNumberFormat="1" applyFont="1" applyBorder="1" applyAlignment="1">
      <alignment horizontal="center" vertical="center" wrapText="1"/>
    </xf>
    <xf numFmtId="169" fontId="9" fillId="0" borderId="1" xfId="0" applyNumberFormat="1" applyFont="1" applyBorder="1" applyAlignment="1">
      <alignment horizontal="center" vertical="center" wrapText="1"/>
    </xf>
    <xf numFmtId="165" fontId="9" fillId="0" borderId="2" xfId="0" applyNumberFormat="1" applyFont="1" applyBorder="1" applyAlignment="1">
      <alignment horizontal="center" vertical="center" wrapText="1"/>
    </xf>
    <xf numFmtId="165" fontId="9" fillId="0" borderId="6" xfId="0" applyNumberFormat="1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164" fontId="7" fillId="8" borderId="2" xfId="0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wrapText="1"/>
    </xf>
    <xf numFmtId="0" fontId="0" fillId="0" borderId="0" xfId="0" applyAlignment="1">
      <alignment wrapText="1"/>
    </xf>
    <xf numFmtId="165" fontId="9" fillId="5" borderId="1" xfId="0" applyNumberFormat="1" applyFont="1" applyFill="1" applyBorder="1" applyAlignment="1">
      <alignment horizontal="center" vertical="center" wrapText="1"/>
    </xf>
    <xf numFmtId="0" fontId="10" fillId="2" borderId="0" xfId="0" applyFont="1" applyFill="1" applyBorder="1" applyAlignment="1">
      <alignment wrapText="1"/>
    </xf>
    <xf numFmtId="0" fontId="0" fillId="0" borderId="0" xfId="0" applyAlignment="1"/>
    <xf numFmtId="165" fontId="10" fillId="2" borderId="1" xfId="0" applyNumberFormat="1" applyFont="1" applyFill="1" applyBorder="1" applyAlignment="1">
      <alignment horizontal="center"/>
    </xf>
    <xf numFmtId="0" fontId="5" fillId="7" borderId="0" xfId="0" applyFont="1" applyFill="1" applyBorder="1" applyAlignment="1">
      <alignment vertical="center" wrapText="1"/>
    </xf>
    <xf numFmtId="0" fontId="22" fillId="0" borderId="0" xfId="0" applyFont="1" applyBorder="1" applyAlignment="1">
      <alignment vertical="center"/>
    </xf>
    <xf numFmtId="0" fontId="6" fillId="2" borderId="2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7" borderId="10" xfId="0" applyFont="1" applyFill="1" applyBorder="1" applyAlignment="1">
      <alignment vertical="center" wrapText="1"/>
    </xf>
    <xf numFmtId="0" fontId="0" fillId="0" borderId="10" xfId="0" applyBorder="1" applyAlignment="1">
      <alignment vertical="center"/>
    </xf>
    <xf numFmtId="0" fontId="5" fillId="7" borderId="4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7" borderId="2" xfId="0" applyFont="1" applyFill="1" applyBorder="1" applyAlignment="1">
      <alignment horizontal="center" vertical="center" wrapText="1"/>
    </xf>
    <xf numFmtId="0" fontId="5" fillId="7" borderId="7" xfId="0" applyFont="1" applyFill="1" applyBorder="1" applyAlignment="1">
      <alignment horizontal="center" vertical="center" wrapText="1"/>
    </xf>
    <xf numFmtId="0" fontId="5" fillId="7" borderId="5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7" fillId="2" borderId="0" xfId="0" applyFont="1" applyFill="1" applyBorder="1" applyAlignment="1">
      <alignment wrapText="1"/>
    </xf>
    <xf numFmtId="0" fontId="9" fillId="2" borderId="1" xfId="0" applyFont="1" applyFill="1" applyBorder="1" applyAlignment="1">
      <alignment horizontal="center" vertical="center" wrapText="1"/>
    </xf>
    <xf numFmtId="2" fontId="9" fillId="2" borderId="1" xfId="0" applyNumberFormat="1" applyFont="1" applyFill="1" applyBorder="1" applyAlignment="1">
      <alignment horizontal="center" vertical="center" wrapText="1"/>
    </xf>
    <xf numFmtId="171" fontId="9" fillId="4" borderId="1" xfId="0" applyNumberFormat="1" applyFont="1" applyFill="1" applyBorder="1" applyAlignment="1">
      <alignment horizontal="center" vertical="center"/>
    </xf>
    <xf numFmtId="171" fontId="9" fillId="3" borderId="1" xfId="0" applyNumberFormat="1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wrapText="1"/>
    </xf>
    <xf numFmtId="0" fontId="15" fillId="2" borderId="3" xfId="0" applyFont="1" applyFill="1" applyBorder="1" applyAlignment="1">
      <alignment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wrapText="1"/>
    </xf>
    <xf numFmtId="0" fontId="6" fillId="0" borderId="9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left" vertical="center" wrapText="1"/>
    </xf>
    <xf numFmtId="0" fontId="9" fillId="0" borderId="9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E0C2CD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MJ51"/>
  <sheetViews>
    <sheetView tabSelected="1" topLeftCell="A4" zoomScale="90" zoomScaleNormal="90" workbookViewId="0">
      <selection activeCell="E36" sqref="E36"/>
    </sheetView>
  </sheetViews>
  <sheetFormatPr defaultColWidth="8.7109375" defaultRowHeight="15"/>
  <cols>
    <col min="1" max="1" width="4.7109375" style="1" customWidth="1"/>
    <col min="2" max="2" width="17.5703125" style="1" customWidth="1"/>
    <col min="3" max="3" width="16.42578125" style="1" customWidth="1"/>
    <col min="4" max="4" width="5.42578125" style="1" customWidth="1"/>
    <col min="5" max="5" width="5.28515625" style="1" customWidth="1"/>
    <col min="6" max="6" width="6.140625" style="1" customWidth="1"/>
    <col min="7" max="7" width="8" style="1" customWidth="1"/>
    <col min="8" max="8" width="11.42578125" style="1" customWidth="1"/>
    <col min="9" max="9" width="11.7109375" style="1" customWidth="1"/>
    <col min="10" max="10" width="9.85546875" style="1" customWidth="1"/>
    <col min="11" max="11" width="8.42578125" style="1" customWidth="1"/>
    <col min="12" max="12" width="10.85546875" style="1" customWidth="1"/>
    <col min="13" max="13" width="8.7109375" style="1" customWidth="1"/>
    <col min="14" max="14" width="10.85546875" style="1" customWidth="1"/>
    <col min="15" max="15" width="16.28515625" style="1" customWidth="1"/>
    <col min="16" max="16" width="18.85546875" style="1" customWidth="1"/>
    <col min="17" max="17" width="7.42578125" style="1" customWidth="1"/>
    <col min="18" max="18" width="15.5703125" style="1" customWidth="1"/>
    <col min="19" max="1024" width="8.7109375" style="1"/>
  </cols>
  <sheetData>
    <row r="1" spans="1:1024" ht="39.75" customHeight="1">
      <c r="A1" s="114" t="s">
        <v>46</v>
      </c>
      <c r="B1" s="114"/>
      <c r="C1" s="114"/>
      <c r="D1" s="114"/>
      <c r="E1" s="114"/>
      <c r="F1" s="114"/>
      <c r="G1" s="114"/>
      <c r="H1" s="114"/>
      <c r="I1" s="114"/>
      <c r="J1" s="114"/>
      <c r="K1" s="114"/>
      <c r="L1" s="114"/>
      <c r="M1" s="114"/>
      <c r="N1" s="114"/>
    </row>
    <row r="2" spans="1:1024" ht="349.5" customHeight="1">
      <c r="A2" s="115" t="s">
        <v>70</v>
      </c>
      <c r="B2" s="115"/>
      <c r="C2" s="115"/>
      <c r="D2" s="115"/>
      <c r="E2" s="115"/>
      <c r="F2" s="115"/>
      <c r="G2" s="115"/>
      <c r="H2" s="115"/>
      <c r="I2" s="115"/>
      <c r="J2" s="115"/>
      <c r="K2" s="115"/>
      <c r="L2" s="115"/>
      <c r="M2" s="115"/>
      <c r="N2" s="115"/>
    </row>
    <row r="3" spans="1:1024" ht="55.5" customHeight="1">
      <c r="A3" s="2" t="s">
        <v>0</v>
      </c>
      <c r="B3" s="104" t="s">
        <v>1</v>
      </c>
      <c r="C3" s="104"/>
      <c r="D3" s="104" t="s">
        <v>2</v>
      </c>
      <c r="E3" s="104"/>
      <c r="F3" s="104"/>
      <c r="G3" s="104"/>
      <c r="H3" s="104"/>
      <c r="I3" s="104" t="s">
        <v>3</v>
      </c>
      <c r="J3" s="104"/>
      <c r="K3" s="104" t="s">
        <v>4</v>
      </c>
      <c r="L3" s="104"/>
      <c r="M3" s="104" t="s">
        <v>5</v>
      </c>
      <c r="N3" s="104"/>
      <c r="O3" s="22" t="s">
        <v>6</v>
      </c>
    </row>
    <row r="4" spans="1:1024" ht="67.5" customHeight="1">
      <c r="A4" s="48">
        <v>1</v>
      </c>
      <c r="B4" s="58" t="s">
        <v>62</v>
      </c>
      <c r="C4" s="61"/>
      <c r="D4" s="58" t="s">
        <v>67</v>
      </c>
      <c r="E4" s="62"/>
      <c r="F4" s="62"/>
      <c r="G4" s="62"/>
      <c r="H4" s="61"/>
      <c r="I4" s="63" t="s">
        <v>68</v>
      </c>
      <c r="J4" s="64"/>
      <c r="K4" s="65">
        <v>158.41</v>
      </c>
      <c r="L4" s="66"/>
      <c r="M4" s="67">
        <f>K4/O4</f>
        <v>15.840999999999999</v>
      </c>
      <c r="N4" s="67"/>
      <c r="O4" s="24">
        <v>10</v>
      </c>
    </row>
    <row r="5" spans="1:1024" ht="27.75" customHeight="1">
      <c r="A5" s="48"/>
      <c r="B5" s="58"/>
      <c r="C5" s="59"/>
      <c r="D5" s="59"/>
      <c r="E5" s="59"/>
      <c r="F5" s="59"/>
      <c r="G5" s="59"/>
      <c r="H5" s="59"/>
      <c r="I5" s="59"/>
      <c r="J5" s="60"/>
      <c r="K5" s="84"/>
      <c r="L5" s="84"/>
      <c r="M5" s="57">
        <f>M4</f>
        <v>15.840999999999999</v>
      </c>
      <c r="N5" s="57"/>
      <c r="O5" s="24"/>
    </row>
    <row r="6" spans="1:1024" ht="38.25" customHeight="1">
      <c r="A6" s="68" t="s">
        <v>55</v>
      </c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</row>
    <row r="7" spans="1:1024" ht="39.75" customHeight="1">
      <c r="A7" s="99" t="s">
        <v>0</v>
      </c>
      <c r="B7" s="99" t="s">
        <v>7</v>
      </c>
      <c r="C7" s="99" t="s">
        <v>8</v>
      </c>
      <c r="D7" s="99" t="s">
        <v>9</v>
      </c>
      <c r="E7" s="99" t="s">
        <v>6</v>
      </c>
      <c r="F7" s="99" t="s">
        <v>10</v>
      </c>
      <c r="G7" s="101" t="s">
        <v>74</v>
      </c>
      <c r="H7" s="102"/>
      <c r="I7" s="101" t="s">
        <v>61</v>
      </c>
      <c r="J7" s="102"/>
      <c r="K7" s="101" t="s">
        <v>61</v>
      </c>
      <c r="L7" s="102"/>
      <c r="M7" s="103" t="s">
        <v>11</v>
      </c>
      <c r="N7" s="103"/>
      <c r="O7" s="95" t="s">
        <v>12</v>
      </c>
      <c r="P7" s="95" t="s">
        <v>40</v>
      </c>
      <c r="Q7" s="95" t="s">
        <v>42</v>
      </c>
      <c r="R7" s="95" t="s">
        <v>43</v>
      </c>
      <c r="AMG7"/>
      <c r="AMH7"/>
      <c r="AMI7"/>
      <c r="AMJ7"/>
    </row>
    <row r="8" spans="1:1024" ht="103.5" customHeight="1">
      <c r="A8" s="99"/>
      <c r="B8" s="99"/>
      <c r="C8" s="99"/>
      <c r="D8" s="99"/>
      <c r="E8" s="99"/>
      <c r="F8" s="99"/>
      <c r="G8" s="38" t="s">
        <v>13</v>
      </c>
      <c r="H8" s="36" t="s">
        <v>14</v>
      </c>
      <c r="I8" s="36" t="s">
        <v>13</v>
      </c>
      <c r="J8" s="36" t="s">
        <v>14</v>
      </c>
      <c r="K8" s="36" t="s">
        <v>13</v>
      </c>
      <c r="L8" s="36" t="s">
        <v>14</v>
      </c>
      <c r="M8" s="103"/>
      <c r="N8" s="103"/>
      <c r="O8" s="96"/>
      <c r="P8" s="96" t="s">
        <v>40</v>
      </c>
      <c r="Q8" s="96"/>
      <c r="R8" s="96"/>
      <c r="AME8"/>
      <c r="AMF8"/>
      <c r="AMG8"/>
      <c r="AMH8"/>
      <c r="AMI8"/>
      <c r="AMJ8"/>
    </row>
    <row r="9" spans="1:1024" ht="70.5" customHeight="1">
      <c r="A9" s="34">
        <v>1</v>
      </c>
      <c r="B9" s="39" t="s">
        <v>65</v>
      </c>
      <c r="C9" s="18" t="s">
        <v>66</v>
      </c>
      <c r="D9" s="18" t="s">
        <v>54</v>
      </c>
      <c r="E9" s="18">
        <v>10</v>
      </c>
      <c r="F9" s="18">
        <v>6</v>
      </c>
      <c r="G9" s="49">
        <v>158.39529999999999</v>
      </c>
      <c r="H9" s="43">
        <f t="shared" ref="H9" si="0">G9/E9</f>
        <v>15.83953</v>
      </c>
      <c r="I9" s="19" t="s">
        <v>61</v>
      </c>
      <c r="J9" s="29" t="e">
        <f t="shared" ref="J9" si="1">I9/E9</f>
        <v>#VALUE!</v>
      </c>
      <c r="K9" s="19" t="s">
        <v>61</v>
      </c>
      <c r="L9" s="21" t="e">
        <f t="shared" ref="L9" si="2">K9/E9</f>
        <v>#VALUE!</v>
      </c>
      <c r="M9" s="76">
        <f t="shared" ref="M9" si="3">H9</f>
        <v>15.83953</v>
      </c>
      <c r="N9" s="76"/>
      <c r="O9" s="3" t="s">
        <v>69</v>
      </c>
      <c r="P9" s="40" t="s">
        <v>41</v>
      </c>
      <c r="Q9" s="40">
        <v>49</v>
      </c>
      <c r="R9" s="41">
        <f t="shared" ref="R9" si="4">E9*F9</f>
        <v>60</v>
      </c>
      <c r="AME9"/>
      <c r="AMF9"/>
      <c r="AMG9"/>
      <c r="AMH9"/>
      <c r="AMI9"/>
      <c r="AMJ9"/>
    </row>
    <row r="10" spans="1:1024" ht="22.5" customHeight="1">
      <c r="A10" s="97" t="s">
        <v>57</v>
      </c>
      <c r="B10" s="98"/>
      <c r="C10" s="98"/>
      <c r="D10" s="98"/>
      <c r="E10" s="98"/>
      <c r="F10" s="98"/>
      <c r="G10" s="98"/>
      <c r="H10" s="98"/>
      <c r="I10" s="98"/>
      <c r="J10" s="98"/>
      <c r="K10" s="98"/>
      <c r="L10" s="98"/>
      <c r="M10" s="98"/>
      <c r="N10" s="98"/>
      <c r="O10" s="98"/>
      <c r="P10" s="31"/>
      <c r="Q10" s="31"/>
      <c r="R10" s="32"/>
      <c r="AME10"/>
      <c r="AMF10"/>
      <c r="AMG10"/>
      <c r="AMH10"/>
      <c r="AMI10"/>
      <c r="AMJ10"/>
    </row>
    <row r="11" spans="1:1024" ht="132.75" customHeight="1">
      <c r="A11" s="105" t="s">
        <v>56</v>
      </c>
      <c r="B11" s="89"/>
      <c r="C11" s="89"/>
      <c r="D11" s="89"/>
      <c r="E11" s="89"/>
      <c r="F11" s="89"/>
      <c r="G11" s="89"/>
      <c r="H11" s="89"/>
      <c r="I11" s="89"/>
      <c r="J11" s="89"/>
      <c r="K11" s="89"/>
      <c r="L11" s="89"/>
      <c r="M11" s="89"/>
      <c r="N11" s="89"/>
      <c r="O11" s="89"/>
    </row>
    <row r="12" spans="1:1024" ht="64.5" customHeight="1">
      <c r="A12" s="2" t="s">
        <v>0</v>
      </c>
      <c r="B12" s="4" t="s">
        <v>7</v>
      </c>
      <c r="C12" s="4" t="s">
        <v>8</v>
      </c>
      <c r="D12" s="104" t="s">
        <v>15</v>
      </c>
      <c r="E12" s="104"/>
      <c r="F12" s="104"/>
      <c r="G12" s="104"/>
      <c r="H12" s="2" t="s">
        <v>9</v>
      </c>
      <c r="I12" s="17" t="s">
        <v>44</v>
      </c>
      <c r="J12" s="104" t="s">
        <v>45</v>
      </c>
      <c r="K12" s="104"/>
      <c r="L12" s="2" t="s">
        <v>16</v>
      </c>
      <c r="M12" s="104" t="s">
        <v>17</v>
      </c>
      <c r="N12" s="104"/>
      <c r="AMI12"/>
      <c r="AMJ12"/>
    </row>
    <row r="13" spans="1:1024" ht="28.5" customHeight="1">
      <c r="A13" s="70">
        <v>1</v>
      </c>
      <c r="B13" s="71" t="str">
        <f>B9</f>
        <v>КЕТАМИН</v>
      </c>
      <c r="C13" s="73" t="str">
        <f>C9</f>
        <v>РАСТВОР ДЛЯ ВНУТРИВЕННОГО И ВНУТРИМЫШЕЧНОГО ВВЕДЕНИЯ ; дозировка: 50 мг/мл, 2 мл*</v>
      </c>
      <c r="D13" s="75">
        <v>6</v>
      </c>
      <c r="E13" s="75"/>
      <c r="F13" s="75"/>
      <c r="G13" s="75"/>
      <c r="H13" s="77" t="s">
        <v>54</v>
      </c>
      <c r="I13" s="44">
        <f>D13*E9</f>
        <v>60</v>
      </c>
      <c r="J13" s="79">
        <v>151.3544</v>
      </c>
      <c r="K13" s="79"/>
      <c r="L13" s="20" t="s">
        <v>71</v>
      </c>
      <c r="M13" s="80">
        <f>J13/10</f>
        <v>15.135439999999999</v>
      </c>
      <c r="N13" s="80"/>
      <c r="AMI13"/>
      <c r="AMJ13"/>
    </row>
    <row r="14" spans="1:1024" ht="28.5" customHeight="1">
      <c r="A14" s="70"/>
      <c r="B14" s="116"/>
      <c r="C14" s="117"/>
      <c r="D14" s="75">
        <v>2</v>
      </c>
      <c r="E14" s="75"/>
      <c r="F14" s="75"/>
      <c r="G14" s="75"/>
      <c r="H14" s="118"/>
      <c r="I14" s="56">
        <f>D14*10</f>
        <v>20</v>
      </c>
      <c r="J14" s="79">
        <v>151.3544</v>
      </c>
      <c r="K14" s="79"/>
      <c r="L14" s="20" t="s">
        <v>75</v>
      </c>
      <c r="M14" s="80">
        <f>J14/10</f>
        <v>15.135439999999999</v>
      </c>
      <c r="N14" s="80"/>
      <c r="AMI14"/>
      <c r="AMJ14"/>
    </row>
    <row r="15" spans="1:1024" ht="26.25" customHeight="1">
      <c r="A15" s="70"/>
      <c r="B15" s="72"/>
      <c r="C15" s="74"/>
      <c r="D15" s="75"/>
      <c r="E15" s="75"/>
      <c r="F15" s="75"/>
      <c r="G15" s="75"/>
      <c r="H15" s="78"/>
      <c r="I15" s="23">
        <f>SUM(I13:I14)</f>
        <v>80</v>
      </c>
      <c r="J15" s="81"/>
      <c r="K15" s="82"/>
      <c r="L15" s="83"/>
      <c r="M15" s="57">
        <f>M13</f>
        <v>15.135439999999999</v>
      </c>
      <c r="N15" s="57"/>
      <c r="AMI15"/>
      <c r="AMJ15"/>
    </row>
    <row r="16" spans="1:1024" ht="14.25" customHeight="1"/>
    <row r="17" spans="1:1024">
      <c r="A17" s="35" t="s">
        <v>59</v>
      </c>
      <c r="B17" s="35"/>
      <c r="C17" s="35"/>
      <c r="D17" s="35"/>
      <c r="E17" s="35"/>
      <c r="F17" s="35"/>
      <c r="G17" s="35"/>
      <c r="H17" s="35"/>
      <c r="I17" s="35"/>
      <c r="J17" s="35"/>
      <c r="K17" s="35"/>
      <c r="L17" s="35"/>
      <c r="M17" s="35"/>
      <c r="N17" s="35"/>
    </row>
    <row r="18" spans="1:1024" ht="145.5" customHeight="1">
      <c r="A18" s="5" t="s">
        <v>0</v>
      </c>
      <c r="B18" s="5" t="s">
        <v>7</v>
      </c>
      <c r="C18" s="5" t="str">
        <f>C7</f>
        <v>Дозировка, лекарственная форма</v>
      </c>
      <c r="D18" s="100" t="s">
        <v>9</v>
      </c>
      <c r="E18" s="100"/>
      <c r="F18" s="100" t="s">
        <v>18</v>
      </c>
      <c r="G18" s="100"/>
      <c r="H18" s="100" t="s">
        <v>19</v>
      </c>
      <c r="I18" s="100"/>
      <c r="J18" s="100" t="s">
        <v>20</v>
      </c>
      <c r="K18" s="100"/>
      <c r="L18" s="5" t="s">
        <v>21</v>
      </c>
      <c r="M18" s="5" t="s">
        <v>22</v>
      </c>
      <c r="N18" s="5" t="s">
        <v>23</v>
      </c>
    </row>
    <row r="19" spans="1:1024" ht="69.75" customHeight="1">
      <c r="A19" s="33">
        <f>A9</f>
        <v>1</v>
      </c>
      <c r="B19" s="46" t="str">
        <f>B9</f>
        <v>КЕТАМИН</v>
      </c>
      <c r="C19" s="6" t="str">
        <f>C9</f>
        <v>РАСТВОР ДЛЯ ВНУТРИВЕННОГО И ВНУТРИМЫШЕЧНОГО ВВЕДЕНИЯ ; дозировка: 50 мг/мл, 2 мл*</v>
      </c>
      <c r="D19" s="106" t="str">
        <f>D9</f>
        <v>мл</v>
      </c>
      <c r="E19" s="106"/>
      <c r="F19" s="107">
        <f t="shared" ref="F19" si="5">Q9</f>
        <v>49</v>
      </c>
      <c r="G19" s="107"/>
      <c r="H19" s="108">
        <f>M5</f>
        <v>15.840999999999999</v>
      </c>
      <c r="I19" s="108"/>
      <c r="J19" s="109">
        <f>M15</f>
        <v>15.135439999999999</v>
      </c>
      <c r="K19" s="109"/>
      <c r="L19" s="54">
        <f>M9</f>
        <v>15.83953</v>
      </c>
      <c r="M19" s="50"/>
      <c r="N19" s="53">
        <f>J19</f>
        <v>15.135439999999999</v>
      </c>
      <c r="O19" s="25"/>
    </row>
    <row r="21" spans="1:1024" ht="45" customHeight="1">
      <c r="A21" s="110" t="s">
        <v>58</v>
      </c>
      <c r="B21" s="110"/>
      <c r="C21" s="110"/>
      <c r="D21" s="110"/>
      <c r="E21" s="110"/>
      <c r="F21" s="110"/>
      <c r="G21" s="110"/>
      <c r="H21" s="110"/>
      <c r="I21" s="110"/>
      <c r="J21" s="110"/>
      <c r="K21" s="110"/>
      <c r="L21" s="110"/>
      <c r="M21" s="110"/>
      <c r="N21" s="110"/>
    </row>
    <row r="22" spans="1:1024">
      <c r="A22" s="7"/>
      <c r="B22" s="8" t="s">
        <v>24</v>
      </c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</row>
    <row r="23" spans="1:1024">
      <c r="A23" s="7"/>
      <c r="B23" s="9" t="s">
        <v>25</v>
      </c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</row>
    <row r="24" spans="1:1024" ht="128.25" customHeight="1">
      <c r="A24" s="111" t="s">
        <v>26</v>
      </c>
      <c r="B24" s="111"/>
      <c r="C24" s="111"/>
      <c r="D24" s="111"/>
      <c r="E24" s="111"/>
      <c r="F24" s="111"/>
      <c r="G24" s="111"/>
      <c r="H24" s="111"/>
      <c r="I24" s="111"/>
      <c r="J24" s="111"/>
      <c r="K24" s="111"/>
      <c r="L24" s="111"/>
      <c r="M24" s="111"/>
      <c r="N24" s="111"/>
    </row>
    <row r="25" spans="1:1024" ht="110.25" customHeight="1">
      <c r="A25" s="5" t="s">
        <v>0</v>
      </c>
      <c r="B25" s="5" t="s">
        <v>7</v>
      </c>
      <c r="C25" s="5" t="str">
        <f>C7</f>
        <v>Дозировка, лекарственная форма</v>
      </c>
      <c r="D25" s="112" t="s">
        <v>9</v>
      </c>
      <c r="E25" s="113"/>
      <c r="F25" s="112" t="str">
        <f>F7</f>
        <v>Кол-во в упаковках</v>
      </c>
      <c r="G25" s="113"/>
      <c r="H25" s="16" t="s">
        <v>39</v>
      </c>
      <c r="I25" s="37" t="s">
        <v>63</v>
      </c>
      <c r="J25" s="37" t="s">
        <v>27</v>
      </c>
      <c r="K25" s="37" t="s">
        <v>64</v>
      </c>
      <c r="L25" s="37" t="s">
        <v>28</v>
      </c>
      <c r="M25" s="100" t="s">
        <v>29</v>
      </c>
      <c r="N25" s="100"/>
      <c r="O25" s="30" t="s">
        <v>18</v>
      </c>
      <c r="AMJ25"/>
    </row>
    <row r="26" spans="1:1024" ht="74.25" customHeight="1">
      <c r="A26" s="33">
        <f>A9</f>
        <v>1</v>
      </c>
      <c r="B26" s="46" t="str">
        <f>B9</f>
        <v>КЕТАМИН</v>
      </c>
      <c r="C26" s="10" t="str">
        <f>C9</f>
        <v>РАСТВОР ДЛЯ ВНУТРИВЕННОГО И ВНУТРИМЫШЕЧНОГО ВВЕДЕНИЯ ; дозировка: 50 мг/мл, 2 мл*</v>
      </c>
      <c r="D26" s="93" t="str">
        <f>D9</f>
        <v>мл</v>
      </c>
      <c r="E26" s="94"/>
      <c r="F26" s="93">
        <f>F9</f>
        <v>6</v>
      </c>
      <c r="G26" s="94"/>
      <c r="H26" s="11">
        <f>R9</f>
        <v>60</v>
      </c>
      <c r="I26" s="55">
        <f>J26*10</f>
        <v>151.3544</v>
      </c>
      <c r="J26" s="42">
        <f>N19</f>
        <v>15.135439999999999</v>
      </c>
      <c r="K26" s="45">
        <v>248.07</v>
      </c>
      <c r="L26" s="51">
        <v>24.806899999999999</v>
      </c>
      <c r="M26" s="87">
        <f>K26*F26</f>
        <v>1488.42</v>
      </c>
      <c r="N26" s="87"/>
      <c r="O26" s="47">
        <f t="shared" ref="O26" si="6">Q9</f>
        <v>49</v>
      </c>
      <c r="P26" s="52"/>
      <c r="AMJ26"/>
    </row>
    <row r="27" spans="1:1024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90">
        <f>SUM(M26:N26)</f>
        <v>1488.42</v>
      </c>
      <c r="N27" s="90"/>
    </row>
    <row r="28" spans="1:1024" ht="28.5" customHeight="1">
      <c r="A28" s="88" t="s">
        <v>76</v>
      </c>
      <c r="B28" s="89"/>
      <c r="C28" s="89"/>
      <c r="D28" s="89"/>
      <c r="E28" s="89"/>
      <c r="F28" s="89"/>
      <c r="G28" s="89"/>
      <c r="H28" s="89"/>
      <c r="I28" s="89"/>
      <c r="J28" s="89"/>
      <c r="K28" s="89"/>
      <c r="L28" s="89"/>
      <c r="M28" s="89"/>
      <c r="N28" s="89"/>
      <c r="O28" s="89"/>
    </row>
    <row r="29" spans="1:1024" ht="22.5" customHeight="1">
      <c r="B29" s="91" t="str">
        <f>A10</f>
        <v xml:space="preserve">*Обоснование – указан оптимальный объем для достижения необходимого терапевтического эффекта в соответствии со стандартами оказания медицинской помощи
</v>
      </c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</row>
    <row r="30" spans="1:1024">
      <c r="B30" s="26" t="s">
        <v>47</v>
      </c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6"/>
      <c r="P30" s="13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</row>
    <row r="31" spans="1:1024">
      <c r="B31" s="27" t="s">
        <v>30</v>
      </c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  <c r="P31" s="13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</row>
    <row r="32" spans="1:1024" ht="26.25" customHeight="1">
      <c r="B32" s="85" t="s">
        <v>31</v>
      </c>
      <c r="C32" s="86"/>
      <c r="D32" s="86"/>
      <c r="E32" s="86"/>
      <c r="F32" s="86"/>
      <c r="G32" s="86"/>
      <c r="H32" s="86"/>
      <c r="I32" s="86"/>
      <c r="J32" s="86"/>
      <c r="K32" s="86"/>
      <c r="L32" s="86"/>
      <c r="M32" s="86"/>
      <c r="N32" s="86"/>
      <c r="O32" s="86"/>
      <c r="P32" s="13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</row>
    <row r="33" spans="2:36">
      <c r="B33" s="27" t="s">
        <v>32</v>
      </c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6"/>
      <c r="P33" s="13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</row>
    <row r="34" spans="2:36">
      <c r="B34" s="28" t="s">
        <v>72</v>
      </c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13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  <c r="AG34" s="14"/>
      <c r="AH34" s="14"/>
      <c r="AI34" s="14"/>
      <c r="AJ34" s="14"/>
    </row>
    <row r="35" spans="2:36">
      <c r="B35" s="27" t="s">
        <v>33</v>
      </c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13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</row>
    <row r="36" spans="2:36">
      <c r="B36" s="27" t="s">
        <v>34</v>
      </c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  <c r="P36" s="13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</row>
    <row r="37" spans="2:36">
      <c r="B37" s="27" t="s">
        <v>48</v>
      </c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13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</row>
    <row r="38" spans="2:36">
      <c r="B38" s="27" t="s">
        <v>73</v>
      </c>
      <c r="C38" s="26"/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  <c r="P38" s="13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</row>
    <row r="39" spans="2:36" ht="27" customHeight="1">
      <c r="B39" s="85" t="s">
        <v>60</v>
      </c>
      <c r="C39" s="86"/>
      <c r="D39" s="86"/>
      <c r="E39" s="86"/>
      <c r="F39" s="86"/>
      <c r="G39" s="86"/>
      <c r="H39" s="86"/>
      <c r="I39" s="86"/>
      <c r="J39" s="86"/>
      <c r="K39" s="86"/>
      <c r="L39" s="86"/>
      <c r="M39" s="86"/>
      <c r="N39" s="86"/>
      <c r="O39" s="86"/>
      <c r="P39" s="13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</row>
    <row r="40" spans="2:36">
      <c r="B40" s="27" t="s">
        <v>35</v>
      </c>
      <c r="C40" s="26"/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6"/>
      <c r="P40" s="13"/>
      <c r="Q40" s="14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</row>
    <row r="41" spans="2:36">
      <c r="B41" s="27" t="s">
        <v>49</v>
      </c>
      <c r="C41" s="26"/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6"/>
      <c r="P41" s="13"/>
      <c r="Q41" s="14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</row>
    <row r="42" spans="2:36">
      <c r="B42" s="27" t="s">
        <v>36</v>
      </c>
      <c r="C42" s="26"/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6"/>
      <c r="P42" s="13"/>
      <c r="Q42" s="14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4"/>
      <c r="AG42" s="14"/>
      <c r="AH42" s="14"/>
      <c r="AI42" s="14"/>
      <c r="AJ42" s="14"/>
    </row>
    <row r="43" spans="2:36" ht="27" customHeight="1">
      <c r="B43" s="85" t="s">
        <v>37</v>
      </c>
      <c r="C43" s="86"/>
      <c r="D43" s="86"/>
      <c r="E43" s="86"/>
      <c r="F43" s="86"/>
      <c r="G43" s="86"/>
      <c r="H43" s="86"/>
      <c r="I43" s="86"/>
      <c r="J43" s="86"/>
      <c r="K43" s="86"/>
      <c r="L43" s="86"/>
      <c r="M43" s="86"/>
      <c r="N43" s="86"/>
      <c r="O43" s="86"/>
      <c r="P43" s="13"/>
      <c r="Q43" s="14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4"/>
      <c r="AG43" s="14"/>
      <c r="AH43" s="14"/>
      <c r="AI43" s="14"/>
      <c r="AJ43" s="14"/>
    </row>
    <row r="44" spans="2:36" ht="26.25" customHeight="1">
      <c r="B44" s="85" t="s">
        <v>38</v>
      </c>
      <c r="C44" s="86"/>
      <c r="D44" s="86"/>
      <c r="E44" s="86"/>
      <c r="F44" s="86"/>
      <c r="G44" s="86"/>
      <c r="H44" s="86"/>
      <c r="I44" s="86"/>
      <c r="J44" s="86"/>
      <c r="K44" s="86"/>
      <c r="L44" s="86"/>
      <c r="M44" s="86"/>
      <c r="N44" s="86"/>
      <c r="O44" s="86"/>
      <c r="P44" s="13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</row>
    <row r="45" spans="2:36" ht="23.25" customHeight="1">
      <c r="B45" s="85" t="s">
        <v>50</v>
      </c>
      <c r="C45" s="86"/>
      <c r="D45" s="86"/>
      <c r="E45" s="86"/>
      <c r="F45" s="86"/>
      <c r="G45" s="86"/>
      <c r="H45" s="86"/>
      <c r="I45" s="86"/>
      <c r="J45" s="86"/>
      <c r="K45" s="86"/>
      <c r="L45" s="86"/>
      <c r="M45" s="86"/>
      <c r="N45" s="86"/>
      <c r="O45" s="86"/>
      <c r="P45" s="13"/>
      <c r="Q45" s="14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</row>
    <row r="46" spans="2:36">
      <c r="B46" s="27" t="s">
        <v>51</v>
      </c>
      <c r="C46" s="26"/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26"/>
      <c r="P46" s="13"/>
      <c r="Q46" s="14"/>
      <c r="R46" s="14"/>
      <c r="S46" s="14"/>
      <c r="T46" s="14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</row>
    <row r="47" spans="2:36">
      <c r="B47" s="27" t="s">
        <v>52</v>
      </c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13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</row>
    <row r="48" spans="2:36">
      <c r="B48" s="12"/>
    </row>
    <row r="49" spans="2:3">
      <c r="B49" s="1" t="s">
        <v>53</v>
      </c>
      <c r="C49" s="15"/>
    </row>
    <row r="51" spans="2:3">
      <c r="C51" s="15"/>
    </row>
  </sheetData>
  <mergeCells count="73">
    <mergeCell ref="D14:G14"/>
    <mergeCell ref="J14:K14"/>
    <mergeCell ref="M14:N14"/>
    <mergeCell ref="A1:N1"/>
    <mergeCell ref="A2:N2"/>
    <mergeCell ref="B3:C3"/>
    <mergeCell ref="D3:H3"/>
    <mergeCell ref="I3:J3"/>
    <mergeCell ref="K3:L3"/>
    <mergeCell ref="M3:N3"/>
    <mergeCell ref="H18:I18"/>
    <mergeCell ref="M25:N25"/>
    <mergeCell ref="F18:G18"/>
    <mergeCell ref="D18:E18"/>
    <mergeCell ref="A21:N21"/>
    <mergeCell ref="A24:N24"/>
    <mergeCell ref="D25:E25"/>
    <mergeCell ref="F25:G25"/>
    <mergeCell ref="D19:E19"/>
    <mergeCell ref="F19:G19"/>
    <mergeCell ref="H19:I19"/>
    <mergeCell ref="J19:K19"/>
    <mergeCell ref="J18:K18"/>
    <mergeCell ref="O7:O8"/>
    <mergeCell ref="G7:H7"/>
    <mergeCell ref="M7:N8"/>
    <mergeCell ref="I7:J7"/>
    <mergeCell ref="K7:L7"/>
    <mergeCell ref="M12:N12"/>
    <mergeCell ref="A11:O11"/>
    <mergeCell ref="D12:G12"/>
    <mergeCell ref="J12:K12"/>
    <mergeCell ref="D15:G15"/>
    <mergeCell ref="J15:L15"/>
    <mergeCell ref="M15:N15"/>
    <mergeCell ref="R7:R8"/>
    <mergeCell ref="P7:P8"/>
    <mergeCell ref="A10:O10"/>
    <mergeCell ref="A7:A8"/>
    <mergeCell ref="B7:B8"/>
    <mergeCell ref="C7:C8"/>
    <mergeCell ref="D7:D8"/>
    <mergeCell ref="Q7:Q8"/>
    <mergeCell ref="E7:E8"/>
    <mergeCell ref="F7:F8"/>
    <mergeCell ref="B45:O45"/>
    <mergeCell ref="B32:O32"/>
    <mergeCell ref="B39:O39"/>
    <mergeCell ref="B44:O44"/>
    <mergeCell ref="B43:O43"/>
    <mergeCell ref="A28:O28"/>
    <mergeCell ref="M27:N27"/>
    <mergeCell ref="B29:O29"/>
    <mergeCell ref="D26:E26"/>
    <mergeCell ref="F26:G26"/>
    <mergeCell ref="M26:N26"/>
    <mergeCell ref="B4:C4"/>
    <mergeCell ref="D4:H4"/>
    <mergeCell ref="I4:J4"/>
    <mergeCell ref="K4:L4"/>
    <mergeCell ref="M4:N4"/>
    <mergeCell ref="K5:L5"/>
    <mergeCell ref="M5:N5"/>
    <mergeCell ref="B5:J5"/>
    <mergeCell ref="A6:O6"/>
    <mergeCell ref="M9:N9"/>
    <mergeCell ref="A13:A15"/>
    <mergeCell ref="B13:B15"/>
    <mergeCell ref="C13:C15"/>
    <mergeCell ref="D13:G13"/>
    <mergeCell ref="H13:H15"/>
    <mergeCell ref="J13:K13"/>
    <mergeCell ref="M13:N13"/>
  </mergeCells>
  <pageMargins left="0.15763888888888899" right="0.15763888888888899" top="0.15763888888888899" bottom="0.15763888888888899" header="0.51180555555555496" footer="0.51180555555555496"/>
  <pageSetup paperSize="9" scale="95" firstPageNumber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269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kedrovskaya_ve</cp:lastModifiedBy>
  <cp:revision>29</cp:revision>
  <cp:lastPrinted>2024-04-10T08:06:42Z</cp:lastPrinted>
  <dcterms:created xsi:type="dcterms:W3CDTF">2006-09-16T00:00:00Z</dcterms:created>
  <dcterms:modified xsi:type="dcterms:W3CDTF">2024-04-10T08:08:50Z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