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Закупочная деятельность\ДОГОВОРЫ И КОНТРАКТЫ 2024\ФЗ-44\ЕП\Хостинг\итог\из ЕСЭД 04.04.2024\"/>
    </mc:Choice>
  </mc:AlternateContent>
  <xr:revisionPtr revIDLastSave="0" documentId="13_ncr:1_{B13186CA-F613-41EB-911B-59A5167003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Лист1!$A$1:$M$21</definedName>
  </definedNames>
  <calcPr calcId="191029" iterateDelta="1E-4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H10" i="1"/>
  <c r="G10" i="1"/>
  <c r="J10" i="1"/>
  <c r="M10" i="1"/>
  <c r="K10" i="1"/>
  <c r="M11" i="1"/>
  <c r="L10" i="1"/>
</calcChain>
</file>

<file path=xl/sharedStrings.xml><?xml version="1.0" encoding="utf-8"?>
<sst xmlns="http://schemas.openxmlformats.org/spreadsheetml/2006/main" count="29" uniqueCount="29">
  <si>
    <t>Основные характеристики объекта закупки:</t>
  </si>
  <si>
    <t>Используемый метод определения НМЦК:</t>
  </si>
  <si>
    <t>№ п/п</t>
  </si>
  <si>
    <t>Ед. изм.</t>
  </si>
  <si>
    <t>Кол-во</t>
  </si>
  <si>
    <t xml:space="preserve">Средняя арифм. величина цены единицы товара, работы, услуги, руб.                                                                                                       </t>
  </si>
  <si>
    <t xml:space="preserve">Среднее квадратичное отклонение                                                            </t>
  </si>
  <si>
    <t xml:space="preserve">Коэффициент вариации (%)   (не должен превышать 33%)                                       </t>
  </si>
  <si>
    <t xml:space="preserve">НМЦК (руб.)                  </t>
  </si>
  <si>
    <t>Способ закупки</t>
  </si>
  <si>
    <t>ОКПД2</t>
  </si>
  <si>
    <t>КТРУ</t>
  </si>
  <si>
    <t>ИТОГО</t>
  </si>
  <si>
    <t>Наименование закупки</t>
  </si>
  <si>
    <t>В соответствии с проектом Контракта</t>
  </si>
  <si>
    <t>Закупка у единственного поставщика (подрядчика, исполнителя)</t>
  </si>
  <si>
    <t>Расчет начальной цены контракта, заключаемого с единственным поставщиком (подрядчиком, исполнителем):</t>
  </si>
  <si>
    <t xml:space="preserve">РАСЧЕТ И ОБОСНОВАНИЕ ЦЕНЫ КОНТРАКТА, ЗАКЛЮЧАЕМОГО С ЕДИНСТВЕННЫМ ПОСТАВЩИКОМ (ПОДРЯДЧИКОМ, ИСПОЛНИТЕЛЕМ) НА ПОСТАВКУ ТОВАРА, ВЫПОЛНЕНИЕ РАБОТ, ОКАЗАНИЕ УСЛУГ                                                  </t>
  </si>
  <si>
    <t>Метод сопоставимых рыночных цен (анализа рынка) согласно п. 1 ч. 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нужд", п. 3.2. приказа Министерства экономического развития Российской Федерации от 02.10.2013 № 567, является приоритетным. Для определения ЦКЕП использована информация из общедоступных источников с сети Интернет - ценовые предложения с официальных сайтов Исполнителей, оказывающих идентичные по характеристикам услуги.</t>
  </si>
  <si>
    <t>Пакет комплексных услуг, состоящий из размещения и управления web-сайтом и взаимосвязанными приложениями (услуги хостинга)</t>
  </si>
  <si>
    <t>Наименование Услуг</t>
  </si>
  <si>
    <t>усл.ед.</t>
  </si>
  <si>
    <t xml:space="preserve">63.11.12.000 </t>
  </si>
  <si>
    <t>Подготовил: ведущий специалист Яковлева М.А.</t>
  </si>
  <si>
    <t xml:space="preserve">                                 Проверил: специалист по закупкам Белоус Е.А.</t>
  </si>
  <si>
    <t>Коммерческое предложение Вх. № 615/24-0-0 от 29.02.2024</t>
  </si>
  <si>
    <t>Коммерческое предложение Вх. № 616/24-0-0 от 29.02.2024</t>
  </si>
  <si>
    <t>Коммерческое предложение Вх. № 617/24-0-0 от 29.02.2024</t>
  </si>
  <si>
    <t>Оказание услуг хостинга для нужд СПбГБУ «Центр энергосбережения»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</si>
</sst>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₽_-;\-* #,##0.00\ _₽_-;_-* &quot;-&quot;??\ _₽_-;_-@_-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name val="Arial"/>
      <family val="2"/>
      <charset val="204"/>
    </font>
    <font>
      <u/>
      <sz val="11"/>
      <color theme="10"/>
      <name val="Calibri"/>
      <family val="2"/>
      <scheme val="minor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9">
    <xf numFmtId="0" fontId="0" fillId="0" borderId="0"/>
    <xf numFmtId="164" fontId="1" fillId="0" borderId="0" applyFont="0" applyFill="0" applyBorder="0" applyAlignment="0" applyProtection="0"/>
    <xf numFmtId="0" fontId="3" fillId="0" borderId="0" applyFill="0" applyProtection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0" fillId="0" borderId="0"/>
    <xf numFmtId="0" fontId="1" fillId="0" borderId="0"/>
    <xf numFmtId="0" fontId="11" fillId="0" borderId="0" applyNumberForma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NumberFormat="0" applyFill="0" applyBorder="0" applyAlignment="0" applyProtection="0"/>
    <xf numFmtId="0" fontId="8" fillId="0" borderId="0"/>
    <xf numFmtId="0" fontId="1" fillId="0" borderId="0"/>
    <xf numFmtId="0" fontId="9" fillId="0" borderId="0"/>
    <xf numFmtId="0" fontId="1" fillId="0" borderId="0"/>
    <xf numFmtId="0" fontId="12" fillId="0" borderId="0"/>
    <xf numFmtId="0" fontId="13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0" fillId="0" borderId="0"/>
    <xf numFmtId="0" fontId="14" fillId="0" borderId="0"/>
    <xf numFmtId="0" fontId="1" fillId="0" borderId="0"/>
    <xf numFmtId="0" fontId="15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9" fillId="0" borderId="0"/>
    <xf numFmtId="0" fontId="1" fillId="0" borderId="0"/>
    <xf numFmtId="0" fontId="1" fillId="0" borderId="0"/>
    <xf numFmtId="0" fontId="7" fillId="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</cellStyleXfs>
  <cellXfs count="53">
    <xf numFmtId="0" fontId="0" fillId="0" borderId="0" xfId="0"/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justify" vertical="center" wrapText="1"/>
    </xf>
    <xf numFmtId="1" fontId="2" fillId="0" borderId="0" xfId="0" applyNumberFormat="1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/>
    <xf numFmtId="2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4" fontId="5" fillId="0" borderId="0" xfId="0" applyNumberFormat="1" applyFont="1"/>
    <xf numFmtId="0" fontId="5" fillId="0" borderId="0" xfId="0" applyFont="1" applyFill="1"/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/>
    <xf numFmtId="4" fontId="6" fillId="0" borderId="0" xfId="0" applyNumberFormat="1" applyFont="1" applyFill="1"/>
    <xf numFmtId="0" fontId="2" fillId="0" borderId="0" xfId="0" applyFont="1" applyFill="1" applyAlignment="1">
      <alignment horizontal="center" vertical="center" wrapText="1"/>
    </xf>
    <xf numFmtId="1" fontId="2" fillId="0" borderId="0" xfId="0" applyNumberFormat="1" applyFont="1" applyFill="1" applyAlignment="1">
      <alignment horizontal="justify" vertical="top" wrapText="1"/>
    </xf>
    <xf numFmtId="0" fontId="5" fillId="0" borderId="0" xfId="0" applyFont="1" applyAlignment="1">
      <alignment horizontal="justify" vertical="top"/>
    </xf>
    <xf numFmtId="0" fontId="2" fillId="0" borderId="6" xfId="0" applyFont="1" applyFill="1" applyBorder="1" applyAlignment="1">
      <alignment horizontal="center" vertical="center" wrapText="1" shrinkToFit="1"/>
    </xf>
    <xf numFmtId="49" fontId="2" fillId="0" borderId="8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/>
    <xf numFmtId="4" fontId="5" fillId="0" borderId="1" xfId="0" applyNumberFormat="1" applyFont="1" applyBorder="1"/>
    <xf numFmtId="0" fontId="6" fillId="0" borderId="1" xfId="0" applyFont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vertical="top" wrapText="1"/>
    </xf>
    <xf numFmtId="164" fontId="2" fillId="0" borderId="1" xfId="1" applyFont="1" applyFill="1" applyBorder="1" applyAlignment="1" applyProtection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164" fontId="18" fillId="0" borderId="1" xfId="1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 shrinkToFit="1"/>
    </xf>
    <xf numFmtId="14" fontId="5" fillId="0" borderId="0" xfId="0" applyNumberFormat="1" applyFont="1" applyAlignment="1">
      <alignment horizontal="center"/>
    </xf>
    <xf numFmtId="4" fontId="17" fillId="0" borderId="1" xfId="0" applyNumberFormat="1" applyFont="1" applyBorder="1" applyAlignment="1">
      <alignment horizontal="center"/>
    </xf>
  </cellXfs>
  <cellStyles count="79">
    <cellStyle name="Гиперссылка 2" xfId="26" xr:uid="{ECCA2764-673F-4302-8915-3C8496FB1884}"/>
    <cellStyle name="Гиперссылка 2 2" xfId="58" xr:uid="{770D076D-866F-43C0-BB02-7287CE2707B5}"/>
    <cellStyle name="Гиперссылка 2 3" xfId="47" xr:uid="{5F2C1308-756D-4BBE-A9A8-FE74D971AEB9}"/>
    <cellStyle name="Гиперссылка 3" xfId="16" xr:uid="{1B03BFF0-567C-4382-8225-506CDC53A541}"/>
    <cellStyle name="Обычный" xfId="0" builtinId="0"/>
    <cellStyle name="Обычный 10" xfId="27" xr:uid="{6326A992-5FF5-46DC-A534-CD575C5EE9BF}"/>
    <cellStyle name="Обычный 10 2" xfId="33" xr:uid="{C786FBF2-C4CA-45F1-B17B-33F8F7E72B3F}"/>
    <cellStyle name="Обычный 10 2 2" xfId="45" xr:uid="{9AF7107F-DC4B-42F3-9C16-34BCDB4F82D7}"/>
    <cellStyle name="Обычный 10 2 2 2" xfId="59" xr:uid="{A0E1BD45-FC55-44D7-90AC-A93B2BE023A9}"/>
    <cellStyle name="Обычный 10 2 2 2 2" xfId="64" xr:uid="{486E0FA8-A5F9-481A-95C9-47E0D76A7DE6}"/>
    <cellStyle name="Обычный 10 2 2 2 2 2" xfId="69" xr:uid="{7855706C-2652-4964-9983-36E855F6FDDE}"/>
    <cellStyle name="Обычный 10 2 2 2 2 5" xfId="21" xr:uid="{7B49457D-B481-46C2-B036-3B780B19F2F7}"/>
    <cellStyle name="Обычный 10 2 2 2 3" xfId="68" xr:uid="{A855881F-0D4B-48E6-B241-DA4AB13C776D}"/>
    <cellStyle name="Обычный 10 2 2 2 6" xfId="5" xr:uid="{FD3E1573-50AF-4BC5-ADA2-03E4E0485CDB}"/>
    <cellStyle name="Обычный 10 3" xfId="44" xr:uid="{E6AF7844-0B27-4C1D-9528-2241A7BAA026}"/>
    <cellStyle name="Обычный 11" xfId="4" xr:uid="{1D513E60-F80C-41DD-8DC3-209BAB95367C}"/>
    <cellStyle name="Обычный 11 3" xfId="19" xr:uid="{EA0006A5-C236-4836-9FCA-73C9FBB73C5F}"/>
    <cellStyle name="Обычный 12" xfId="31" xr:uid="{3DCB1CB5-C419-4E4C-997F-CD414B0478BC}"/>
    <cellStyle name="Обычный 13" xfId="42" xr:uid="{92DAFDD3-FCCA-4414-A939-B30DF03B1F1F}"/>
    <cellStyle name="Обычный 14" xfId="76" xr:uid="{0E50099A-3730-4AF3-8981-FE3C62D08856}"/>
    <cellStyle name="Обычный 15" xfId="77" xr:uid="{EBF8E64D-CFCC-4B9C-917E-7133923EDF02}"/>
    <cellStyle name="Обычный 16" xfId="78" xr:uid="{D1C770AD-2DD8-4F52-B472-720E148B5DBE}"/>
    <cellStyle name="Обычный 17" xfId="52" xr:uid="{C3F86610-9557-4C3F-912C-7D6A9A91990F}"/>
    <cellStyle name="Обычный 17 2" xfId="57" xr:uid="{5BFD0C55-D5E3-4411-8E4C-ABF380FD4316}"/>
    <cellStyle name="Обычный 17 2 2" xfId="70" xr:uid="{03D410AF-2735-46A2-973F-2156316E47F3}"/>
    <cellStyle name="Обычный 17 2 2 4" xfId="24" xr:uid="{EDEC6BD1-4B88-4D61-A43C-219BD73622AC}"/>
    <cellStyle name="Обычный 17 3" xfId="55" xr:uid="{C805545A-B0D0-40F7-9FD8-9877B5601D41}"/>
    <cellStyle name="Обычный 17 5 2" xfId="28" xr:uid="{F8F1F062-92FA-4056-AC2E-2FCE84404E13}"/>
    <cellStyle name="Обычный 2" xfId="22" xr:uid="{D39B07F4-ECB2-47C9-8CF0-F54DFB083C56}"/>
    <cellStyle name="Обычный 2 2" xfId="41" xr:uid="{AE9ECBB7-D601-4CEE-B290-CF4DE5846151}"/>
    <cellStyle name="Обычный 2 2 2" xfId="3" xr:uid="{04B25498-4A3E-4DA4-95B0-ACAD41609023}"/>
    <cellStyle name="Обычный 2 2 3" xfId="43" xr:uid="{11A4D5BA-3DB0-4CF9-BD83-ACFFD962033C}"/>
    <cellStyle name="Обычный 2 2 4" xfId="75" xr:uid="{E4118179-88D3-4797-94E6-62ED906B4BB9}"/>
    <cellStyle name="Обычный 2 3" xfId="9" xr:uid="{2FAEFC49-FF50-4B19-A54D-844D99677F02}"/>
    <cellStyle name="Обычный 2 3 2" xfId="40" xr:uid="{FC468F66-E3A6-4272-8772-D43E2464D3FB}"/>
    <cellStyle name="Обычный 2 4" xfId="34" xr:uid="{64AA3756-077D-4817-973C-792A00377C79}"/>
    <cellStyle name="Обычный 2 4 4" xfId="25" xr:uid="{207FF429-C137-4A69-804B-E84B6B8C5D31}"/>
    <cellStyle name="Обычный 2 5" xfId="39" xr:uid="{2FBF0068-F935-4F69-87EE-1124A26E0622}"/>
    <cellStyle name="Обычный 2 5 2" xfId="51" xr:uid="{BA571A7C-FFC3-4224-B60B-E1CEA9BB35C9}"/>
    <cellStyle name="Обычный 3" xfId="35" xr:uid="{DA8C0F3B-95EB-4F4E-ACB4-7F20240F3A3B}"/>
    <cellStyle name="Обычный 3 2" xfId="46" xr:uid="{52B20894-9329-4705-836E-F31F9D0A7B19}"/>
    <cellStyle name="Обычный 3 3" xfId="50" xr:uid="{8F39F360-D51B-49B7-9B7E-176081AA6622}"/>
    <cellStyle name="Обычный 4" xfId="2" xr:uid="{00000000-0005-0000-0000-000001000000}"/>
    <cellStyle name="Обычный 4 2" xfId="14" xr:uid="{52312138-12DE-4C71-8F68-3AFEB06DD79C}"/>
    <cellStyle name="Обычный 4 3" xfId="13" xr:uid="{BE258279-CFC6-402B-AD86-B1CC96FC00EB}"/>
    <cellStyle name="Обычный 4 4" xfId="38" xr:uid="{705E0480-36BA-4745-A8DF-C0B0026AB118}"/>
    <cellStyle name="Обычный 5" xfId="32" xr:uid="{EC925C91-CD84-4E97-88B0-F56020C37089}"/>
    <cellStyle name="Обычный 6" xfId="12" xr:uid="{AC431020-1303-4BEF-A1DC-87C5FDBC5189}"/>
    <cellStyle name="Обычный 6 2" xfId="29" xr:uid="{3E982E9B-980A-46C7-B808-6C659956FAD7}"/>
    <cellStyle name="Обычный 6 3 3" xfId="36" xr:uid="{6CD4D55B-E248-41E7-A3A3-A70B437CAA0E}"/>
    <cellStyle name="Обычный 6 3 3 2 2 2 2" xfId="60" xr:uid="{FD97DFD7-70F0-4D7E-92FF-05D25E83C8E6}"/>
    <cellStyle name="Обычный 6 3 3 2 2 2 2 2" xfId="73" xr:uid="{8CF699FD-9B48-4169-9D35-BD8E8102752D}"/>
    <cellStyle name="Обычный 6 3 3 2 2 2 2 5" xfId="6" xr:uid="{DCD9901A-36B6-4276-9164-3C0A4D3A89E5}"/>
    <cellStyle name="Обычный 6 3 3 4 2 2" xfId="61" xr:uid="{1FFBFC61-7C94-4457-8222-BBCD9065FA0A}"/>
    <cellStyle name="Обычный 6 3 3 4 2 2 2" xfId="72" xr:uid="{8C83EA12-AE92-47CD-85E5-D153C421D3CE}"/>
    <cellStyle name="Обычный 6 3 3 4 2 2 5" xfId="11" xr:uid="{6BE766CC-9D6A-40D0-BA31-745DFE4EBB59}"/>
    <cellStyle name="Обычный 6 3 3 4 2 3" xfId="63" xr:uid="{E8BA3864-1906-4A7D-8B27-6E815250BD77}"/>
    <cellStyle name="Обычный 6 3 3 4 2 3 4" xfId="17" xr:uid="{CDC35B00-31BB-49A6-AA2B-B55F2862913B}"/>
    <cellStyle name="Обычный 6 3 3 4 3" xfId="65" xr:uid="{77540F24-5044-4BAD-88D3-8E9F32F747F6}"/>
    <cellStyle name="Обычный 6 3 3 4 3 4" xfId="20" xr:uid="{9B30F284-7312-4F00-AFE8-FD56504C8B43}"/>
    <cellStyle name="Обычный 6 3 3 4 4" xfId="67" xr:uid="{5B3088DC-3107-4A8B-A402-B147919E1884}"/>
    <cellStyle name="Обычный 6 3 3 4 4 4" xfId="30" xr:uid="{6154DECF-8106-4D76-AE4D-9CFFB6582469}"/>
    <cellStyle name="Обычный 6 3 3 5 2" xfId="7" xr:uid="{B14469F8-888A-423C-8419-8930D13C2E79}"/>
    <cellStyle name="Обычный 6 3 3 5 2 2" xfId="74" xr:uid="{27DE5680-2572-40D1-A1B3-FDCBFA0469B2}"/>
    <cellStyle name="Обычный 6 3 3 5 2 5" xfId="10" xr:uid="{B7D259BD-B5E9-4458-915B-3B9B5FCA6FD7}"/>
    <cellStyle name="Обычный 6 6 2 3" xfId="37" xr:uid="{23711FFC-10DF-43AD-84B9-D49B4911B5E9}"/>
    <cellStyle name="Обычный 6 6 2 3 3" xfId="56" xr:uid="{6C967769-3467-47D9-9367-8265AE2C6C77}"/>
    <cellStyle name="Обычный 6 6 2 3 3 2" xfId="66" xr:uid="{9F6A8EFD-F15D-49F9-9D40-99A9B1DCE8AE}"/>
    <cellStyle name="Обычный 6 6 2 3 3 2 4" xfId="15" xr:uid="{B3FE7A35-61CA-4AB9-B620-9FFC92E1D092}"/>
    <cellStyle name="Обычный 7" xfId="54" xr:uid="{9149CD08-2193-45C5-B92C-6559003E7AD7}"/>
    <cellStyle name="Обычный 7 2" xfId="71" xr:uid="{C5FCE829-2FEF-4C59-B285-E8E163BD3560}"/>
    <cellStyle name="Обычный 7 2 4" xfId="23" xr:uid="{E3CF3E59-0333-4D73-B73C-BC4B63A8A6F2}"/>
    <cellStyle name="Обычный 8" xfId="48" xr:uid="{21C84486-2099-4649-8BFD-7A857EAA4CC7}"/>
    <cellStyle name="Обычный 9" xfId="8" xr:uid="{DC8D4D52-A37B-428A-B812-AF1A34FBBC67}"/>
    <cellStyle name="Процентный 2" xfId="49" xr:uid="{529B114B-29B2-4DD3-ADCA-8EB4BFEBC2B3}"/>
    <cellStyle name="Финансовый" xfId="1" builtinId="3"/>
    <cellStyle name="Финансовый 2 4" xfId="62" xr:uid="{379D07C9-D667-411F-99D6-82B471F28BBA}"/>
    <cellStyle name="Финансовый 2 4 4" xfId="18" xr:uid="{47D1940F-9B70-4184-9AB8-62DB0C625B75}"/>
    <cellStyle name="Хороший 2" xfId="53" xr:uid="{0720E60D-D1B9-4013-9338-0EB48A6386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5"/>
  <sheetViews>
    <sheetView tabSelected="1" zoomScaleNormal="100" workbookViewId="0">
      <selection activeCell="B10" sqref="B10"/>
    </sheetView>
  </sheetViews>
  <sheetFormatPr defaultColWidth="9.140625" defaultRowHeight="15" x14ac:dyDescent="0.25"/>
  <cols>
    <col min="1" max="1" width="5.28515625" style="11" customWidth="1"/>
    <col min="2" max="2" width="13.28515625" style="11" customWidth="1"/>
    <col min="3" max="3" width="15.140625" style="11" customWidth="1"/>
    <col min="4" max="4" width="41.28515625" style="22" customWidth="1"/>
    <col min="5" max="5" width="7.85546875" style="16" customWidth="1"/>
    <col min="6" max="6" width="11.140625" style="17" customWidth="1"/>
    <col min="7" max="7" width="13.85546875" style="15" customWidth="1"/>
    <col min="8" max="8" width="13.42578125" style="15" customWidth="1"/>
    <col min="9" max="9" width="14.42578125" style="15" customWidth="1"/>
    <col min="10" max="10" width="15" style="15" customWidth="1"/>
    <col min="11" max="11" width="13.85546875" style="11" customWidth="1"/>
    <col min="12" max="12" width="14.7109375" style="11" customWidth="1"/>
    <col min="13" max="13" width="14.28515625" style="14" customWidth="1"/>
    <col min="14" max="14" width="12.5703125" style="11" customWidth="1"/>
    <col min="15" max="15" width="13.140625" style="11" customWidth="1"/>
    <col min="16" max="16" width="14" style="11" customWidth="1"/>
    <col min="17" max="17" width="9.85546875" style="11" customWidth="1"/>
    <col min="18" max="18" width="12.28515625" style="11" customWidth="1"/>
    <col min="19" max="16384" width="9.140625" style="11"/>
  </cols>
  <sheetData>
    <row r="1" spans="1:18" ht="33.75" customHeight="1" x14ac:dyDescent="0.25">
      <c r="A1" s="1"/>
      <c r="B1" s="1"/>
      <c r="C1" s="1"/>
      <c r="D1" s="21"/>
      <c r="E1" s="3"/>
      <c r="F1" s="20"/>
      <c r="G1" s="20"/>
      <c r="H1" s="2"/>
      <c r="I1" s="2"/>
      <c r="J1" s="34"/>
      <c r="K1" s="34"/>
      <c r="L1" s="34"/>
      <c r="M1" s="34"/>
      <c r="P1" s="1"/>
      <c r="Q1" s="1"/>
      <c r="R1" s="1"/>
    </row>
    <row r="2" spans="1:18" ht="30" customHeight="1" x14ac:dyDescent="0.25">
      <c r="A2" s="33" t="s">
        <v>17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1"/>
      <c r="O2" s="1"/>
      <c r="P2" s="1"/>
      <c r="Q2" s="20"/>
      <c r="R2" s="20"/>
    </row>
    <row r="3" spans="1:18" ht="13.9" x14ac:dyDescent="0.25">
      <c r="A3" s="20"/>
      <c r="B3" s="20"/>
      <c r="C3" s="20"/>
      <c r="D3" s="21"/>
      <c r="E3" s="3"/>
      <c r="F3" s="20"/>
      <c r="G3" s="20"/>
      <c r="H3" s="2"/>
      <c r="I3" s="2"/>
      <c r="J3" s="6"/>
      <c r="K3" s="20"/>
      <c r="L3" s="20"/>
      <c r="M3" s="5"/>
      <c r="N3" s="20"/>
      <c r="O3" s="20"/>
      <c r="P3" s="20"/>
      <c r="Q3" s="20"/>
      <c r="R3" s="20"/>
    </row>
    <row r="4" spans="1:18" ht="15" customHeight="1" x14ac:dyDescent="0.25">
      <c r="A4" s="35" t="s">
        <v>0</v>
      </c>
      <c r="B4" s="36"/>
      <c r="C4" s="36"/>
      <c r="D4" s="36"/>
      <c r="E4" s="36"/>
      <c r="F4" s="36"/>
      <c r="G4" s="35" t="s">
        <v>14</v>
      </c>
      <c r="H4" s="36"/>
      <c r="I4" s="36"/>
      <c r="J4" s="36"/>
      <c r="K4" s="36"/>
      <c r="L4" s="36"/>
      <c r="M4" s="42"/>
      <c r="N4" s="7"/>
    </row>
    <row r="5" spans="1:18" ht="91.9" customHeight="1" x14ac:dyDescent="0.25">
      <c r="A5" s="35" t="s">
        <v>1</v>
      </c>
      <c r="B5" s="36"/>
      <c r="C5" s="36"/>
      <c r="D5" s="36"/>
      <c r="E5" s="36"/>
      <c r="F5" s="36"/>
      <c r="G5" s="44" t="s">
        <v>18</v>
      </c>
      <c r="H5" s="45"/>
      <c r="I5" s="45"/>
      <c r="J5" s="45"/>
      <c r="K5" s="45"/>
      <c r="L5" s="45"/>
      <c r="M5" s="46"/>
      <c r="N5" s="8"/>
    </row>
    <row r="6" spans="1:18" ht="15" customHeight="1" x14ac:dyDescent="0.25">
      <c r="A6" s="37" t="s">
        <v>9</v>
      </c>
      <c r="B6" s="37"/>
      <c r="C6" s="37"/>
      <c r="D6" s="37"/>
      <c r="E6" s="37"/>
      <c r="F6" s="37"/>
      <c r="G6" s="47" t="s">
        <v>15</v>
      </c>
      <c r="H6" s="47"/>
      <c r="I6" s="47"/>
      <c r="J6" s="47"/>
      <c r="K6" s="47"/>
      <c r="L6" s="47"/>
      <c r="M6" s="47"/>
      <c r="N6" s="8"/>
    </row>
    <row r="7" spans="1:18" ht="28.9" customHeight="1" x14ac:dyDescent="0.25">
      <c r="A7" s="37" t="s">
        <v>13</v>
      </c>
      <c r="B7" s="37"/>
      <c r="C7" s="37"/>
      <c r="D7" s="37"/>
      <c r="E7" s="37"/>
      <c r="F7" s="37"/>
      <c r="G7" s="48" t="s">
        <v>19</v>
      </c>
      <c r="H7" s="48"/>
      <c r="I7" s="48"/>
      <c r="J7" s="48"/>
      <c r="K7" s="48"/>
      <c r="L7" s="48"/>
      <c r="M7" s="48"/>
      <c r="N7" s="8"/>
    </row>
    <row r="8" spans="1:18" ht="17.25" customHeight="1" x14ac:dyDescent="0.25">
      <c r="A8" s="35" t="s">
        <v>16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42"/>
      <c r="N8" s="7"/>
    </row>
    <row r="9" spans="1:18" ht="66.75" customHeight="1" x14ac:dyDescent="0.25">
      <c r="A9" s="4" t="s">
        <v>2</v>
      </c>
      <c r="B9" s="4" t="s">
        <v>10</v>
      </c>
      <c r="C9" s="4" t="s">
        <v>11</v>
      </c>
      <c r="D9" s="4" t="s">
        <v>20</v>
      </c>
      <c r="E9" s="23" t="s">
        <v>3</v>
      </c>
      <c r="F9" s="23" t="s">
        <v>4</v>
      </c>
      <c r="G9" s="49" t="s">
        <v>25</v>
      </c>
      <c r="H9" s="49" t="s">
        <v>26</v>
      </c>
      <c r="I9" s="49" t="s">
        <v>27</v>
      </c>
      <c r="J9" s="50" t="s">
        <v>5</v>
      </c>
      <c r="K9" s="4" t="s">
        <v>6</v>
      </c>
      <c r="L9" s="50" t="s">
        <v>7</v>
      </c>
      <c r="M9" s="4" t="s">
        <v>8</v>
      </c>
    </row>
    <row r="10" spans="1:18" ht="34.5" customHeight="1" x14ac:dyDescent="0.25">
      <c r="A10" s="4">
        <v>1</v>
      </c>
      <c r="B10" s="4" t="s">
        <v>22</v>
      </c>
      <c r="C10" s="30"/>
      <c r="D10" s="31" t="s">
        <v>28</v>
      </c>
      <c r="E10" s="4" t="s">
        <v>21</v>
      </c>
      <c r="F10" s="4">
        <v>1</v>
      </c>
      <c r="G10" s="32">
        <f>2680*12</f>
        <v>32160</v>
      </c>
      <c r="H10" s="32">
        <f>3244*12</f>
        <v>38928</v>
      </c>
      <c r="I10" s="32">
        <f>2490*12</f>
        <v>29880</v>
      </c>
      <c r="J10" s="12">
        <f>ROUNDUP(AVERAGE(G10:I10),3)</f>
        <v>33656</v>
      </c>
      <c r="K10" s="10">
        <f>STDEV(G10,H10,I10)</f>
        <v>4705.8567764010841</v>
      </c>
      <c r="L10" s="10">
        <f>K10/J10</f>
        <v>0.13982222416214299</v>
      </c>
      <c r="M10" s="9">
        <f t="shared" ref="M10" si="0">J10*F10</f>
        <v>33656</v>
      </c>
    </row>
    <row r="11" spans="1:18" x14ac:dyDescent="0.25">
      <c r="A11" s="13"/>
      <c r="B11" s="13"/>
      <c r="C11" s="13"/>
      <c r="D11" s="29" t="s">
        <v>12</v>
      </c>
      <c r="E11" s="4"/>
      <c r="F11" s="26"/>
      <c r="G11" s="27"/>
      <c r="H11" s="27"/>
      <c r="I11" s="13"/>
      <c r="J11" s="28"/>
      <c r="K11" s="13"/>
      <c r="L11" s="13"/>
      <c r="M11" s="52">
        <f>SUM(M10:M10)</f>
        <v>33656</v>
      </c>
    </row>
    <row r="12" spans="1:18" ht="15" customHeight="1" x14ac:dyDescent="0.25">
      <c r="A12" s="43" t="s">
        <v>23</v>
      </c>
      <c r="B12" s="38"/>
      <c r="C12" s="38"/>
      <c r="D12" s="38"/>
      <c r="E12" s="38"/>
      <c r="F12" s="38"/>
      <c r="G12" s="38"/>
      <c r="H12" s="38"/>
      <c r="I12" s="24"/>
      <c r="J12" s="24"/>
      <c r="K12" s="24"/>
      <c r="L12" s="25"/>
      <c r="M12" s="11"/>
    </row>
    <row r="13" spans="1:18" x14ac:dyDescent="0.25">
      <c r="A13" s="39" t="s">
        <v>24</v>
      </c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11"/>
    </row>
    <row r="14" spans="1:18" x14ac:dyDescent="0.25">
      <c r="C14" s="51">
        <v>45391</v>
      </c>
    </row>
    <row r="15" spans="1:18" x14ac:dyDescent="0.25">
      <c r="G15" s="18"/>
      <c r="I15" s="19"/>
    </row>
  </sheetData>
  <mergeCells count="14">
    <mergeCell ref="F12:H12"/>
    <mergeCell ref="A13:L13"/>
    <mergeCell ref="A8:M8"/>
    <mergeCell ref="A12:E12"/>
    <mergeCell ref="G4:M4"/>
    <mergeCell ref="G5:M5"/>
    <mergeCell ref="G6:M6"/>
    <mergeCell ref="A7:F7"/>
    <mergeCell ref="G7:M7"/>
    <mergeCell ref="A2:M2"/>
    <mergeCell ref="J1:M1"/>
    <mergeCell ref="A4:F4"/>
    <mergeCell ref="A5:F5"/>
    <mergeCell ref="A6:F6"/>
  </mergeCells>
  <phoneticPr fontId="4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Волька</dc:creator>
  <cp:lastModifiedBy>Эрс Ольга Викторовна</cp:lastModifiedBy>
  <cp:lastPrinted>2023-07-25T09:41:20Z</cp:lastPrinted>
  <dcterms:created xsi:type="dcterms:W3CDTF">2022-11-12T19:48:19Z</dcterms:created>
  <dcterms:modified xsi:type="dcterms:W3CDTF">2024-04-09T07:58:38Z</dcterms:modified>
</cp:coreProperties>
</file>