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UserFolders\!Director\5 ЗАКУПКИ\1_ ПОДГОТОВКА ЗАКУПОК\!_2024\Домен razlivmuseum\"/>
    </mc:Choice>
  </mc:AlternateContent>
  <bookViews>
    <workbookView xWindow="0" yWindow="75" windowWidth="28755" windowHeight="12600"/>
  </bookViews>
  <sheets>
    <sheet name="ОБРАЗЕЦ" sheetId="1" r:id="rId1"/>
  </sheets>
  <definedNames>
    <definedName name="_xlnm.Print_Area" localSheetId="0">ОБРАЗЕЦ!$A$1:$M$10</definedName>
  </definedNames>
  <calcPr calcId="152511"/>
</workbook>
</file>

<file path=xl/calcChain.xml><?xml version="1.0" encoding="utf-8"?>
<calcChain xmlns="http://schemas.openxmlformats.org/spreadsheetml/2006/main">
  <c r="K6" i="1" l="1"/>
  <c r="J6" i="1"/>
  <c r="M6" i="1" s="1"/>
  <c r="M8" i="1" s="1"/>
  <c r="G6" i="1"/>
  <c r="L6" i="1" l="1"/>
</calcChain>
</file>

<file path=xl/sharedStrings.xml><?xml version="1.0" encoding="utf-8"?>
<sst xmlns="http://schemas.openxmlformats.org/spreadsheetml/2006/main" count="22" uniqueCount="22">
  <si>
    <t>Определение и обоснование НМЦК  методом сопоставимых рыночных цен (анализ рынка)</t>
  </si>
  <si>
    <t>№ п/п</t>
  </si>
  <si>
    <t>Наименование товара (работы, услуги)</t>
  </si>
  <si>
    <t>ед.  изм.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</si>
  <si>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</si>
  <si>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</si>
  <si>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</si>
  <si>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</si>
  <si>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</si>
  <si>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</si>
  <si>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</si>
  <si>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</si>
  <si>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О</t>
  </si>
  <si>
    <t>6=3+4+5</t>
  </si>
  <si>
    <t>8 = кол-во ответов ИЦИ</t>
  </si>
  <si>
    <t>9=          /8</t>
  </si>
  <si>
    <t>12=6*7/8</t>
  </si>
  <si>
    <t xml:space="preserve">Начальная (максимальная) цена контракта </t>
  </si>
  <si>
    <t>ИЦИ №1, Вх. № 287 от 02.04.24</t>
  </si>
  <si>
    <t>ИЦИ №2, скриншот от 03.04.24</t>
  </si>
  <si>
    <t>ИЦИ №3, скриншот от 03.04.24</t>
  </si>
  <si>
    <t>Оказание услуг по продлению домена razlivmuseum.spb.ru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</si>
</sst>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#,##0.000_р_.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Calibri"/>
      <family val="2"/>
      <charset val="204"/>
    </font>
    <font>
      <b/>
      <i/>
      <sz val="10"/>
      <color indexed="8"/>
      <name val="Times New Roman"/>
      <family val="1"/>
      <charset val="204"/>
    </font>
    <font>
      <i/>
      <sz val="7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4" fontId="10" fillId="2" borderId="4" xfId="0" applyNumberFormat="1" applyFont="1" applyFill="1" applyBorder="1" applyAlignment="1">
      <alignment horizontal="center" vertical="center" wrapText="1"/>
    </xf>
    <xf numFmtId="4" fontId="10" fillId="2" borderId="5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164" fontId="9" fillId="3" borderId="5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4" fontId="10" fillId="3" borderId="5" xfId="0" applyNumberFormat="1" applyFont="1" applyFill="1" applyBorder="1" applyAlignment="1">
      <alignment horizontal="center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10" fontId="10" fillId="0" borderId="5" xfId="0" applyNumberFormat="1" applyFont="1" applyFill="1" applyBorder="1" applyAlignment="1">
      <alignment horizontal="center" vertical="center" wrapText="1"/>
    </xf>
    <xf numFmtId="165" fontId="10" fillId="2" borderId="5" xfId="0" applyNumberFormat="1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4" fontId="12" fillId="4" borderId="5" xfId="0" applyNumberFormat="1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4" fontId="13" fillId="4" borderId="5" xfId="0" applyNumberFormat="1" applyFont="1" applyFill="1" applyBorder="1" applyAlignment="1">
      <alignment horizontal="center" vertical="center" wrapText="1"/>
    </xf>
    <xf numFmtId="10" fontId="13" fillId="4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3</xdr:row>
      <xdr:rowOff>352425</xdr:rowOff>
    </xdr:from>
    <xdr:to>
      <xdr:col>6</xdr:col>
      <xdr:colOff>561975</xdr:colOff>
      <xdr:row>3</xdr:row>
      <xdr:rowOff>685800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81450" y="17049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3</xdr:row>
      <xdr:rowOff>133350</xdr:rowOff>
    </xdr:from>
    <xdr:to>
      <xdr:col>12</xdr:col>
      <xdr:colOff>1057275</xdr:colOff>
      <xdr:row>3</xdr:row>
      <xdr:rowOff>485775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334375" y="1485900"/>
          <a:ext cx="9906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3</xdr:row>
      <xdr:rowOff>504825</xdr:rowOff>
    </xdr:from>
    <xdr:to>
      <xdr:col>10</xdr:col>
      <xdr:colOff>876300</xdr:colOff>
      <xdr:row>3</xdr:row>
      <xdr:rowOff>933450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7975" y="1857375"/>
          <a:ext cx="8477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81900" y="21240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219075</xdr:colOff>
      <xdr:row>4</xdr:row>
      <xdr:rowOff>228600</xdr:rowOff>
    </xdr:from>
    <xdr:to>
      <xdr:col>9</xdr:col>
      <xdr:colOff>485775</xdr:colOff>
      <xdr:row>4</xdr:row>
      <xdr:rowOff>428625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115050" y="2714625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47625</xdr:colOff>
      <xdr:row>2</xdr:row>
      <xdr:rowOff>238125</xdr:rowOff>
    </xdr:from>
    <xdr:to>
      <xdr:col>12</xdr:col>
      <xdr:colOff>647700</xdr:colOff>
      <xdr:row>2</xdr:row>
      <xdr:rowOff>571500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315325" y="714375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7</xdr:row>
      <xdr:rowOff>19050</xdr:rowOff>
    </xdr:from>
    <xdr:to>
      <xdr:col>11</xdr:col>
      <xdr:colOff>647700</xdr:colOff>
      <xdr:row>7</xdr:row>
      <xdr:rowOff>323850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7610475" y="8524875"/>
          <a:ext cx="5524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10"/>
  <sheetViews>
    <sheetView tabSelected="1" zoomScaleNormal="100" workbookViewId="0">
      <selection activeCell="D4" sqref="D4"/>
    </sheetView>
  </sheetViews>
  <sheetFormatPr defaultRowHeight="15" x14ac:dyDescent="0.25"/>
  <cols>
    <col min="1" max="1" width="4.28515625" customWidth="1"/>
    <col min="2" max="2" width="18.42578125" customWidth="1"/>
    <col min="3" max="3" width="3.7109375" style="31" customWidth="1"/>
    <col min="4" max="4" width="9.85546875" customWidth="1"/>
    <col min="5" max="5" width="10.28515625" customWidth="1"/>
    <col min="6" max="6" width="11.140625" customWidth="1"/>
    <col min="7" max="7" width="8.85546875" customWidth="1"/>
    <col min="8" max="8" width="8.42578125" customWidth="1"/>
    <col min="9" max="9" width="8.7109375" customWidth="1"/>
    <col min="10" max="10" width="11" customWidth="1"/>
    <col min="11" max="11" width="13.28515625" customWidth="1"/>
    <col min="12" max="12" width="11.28515625" customWidth="1"/>
    <col min="13" max="13" width="16.28515625" customWidth="1"/>
  </cols>
  <sheetData>
    <row r="1" spans="1:13" ht="22.5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x14ac:dyDescent="0.25">
      <c r="A2" s="1"/>
      <c r="B2" s="1"/>
      <c r="C2" s="2"/>
      <c r="D2" s="1"/>
      <c r="E2" s="1"/>
      <c r="F2" s="1"/>
      <c r="G2" s="1"/>
      <c r="H2" s="1"/>
      <c r="I2" s="1"/>
      <c r="J2" s="3"/>
      <c r="K2" s="1"/>
      <c r="L2" s="1"/>
      <c r="M2" s="3"/>
    </row>
    <row r="3" spans="1:13" ht="69" customHeight="1" x14ac:dyDescent="0.25">
      <c r="A3" s="37" t="s">
        <v>1</v>
      </c>
      <c r="B3" s="39" t="s">
        <v>2</v>
      </c>
      <c r="C3" s="41" t="s">
        <v>3</v>
      </c>
      <c r="D3" s="43" t="s">
        <v>4</v>
      </c>
      <c r="E3" s="44"/>
      <c r="F3" s="44"/>
      <c r="G3" s="45"/>
      <c r="H3" s="39" t="s">
        <v>5</v>
      </c>
      <c r="I3" s="39" t="s">
        <v>6</v>
      </c>
      <c r="J3" s="47" t="s">
        <v>7</v>
      </c>
      <c r="K3" s="47"/>
      <c r="L3" s="47"/>
      <c r="M3" s="4" t="s">
        <v>8</v>
      </c>
    </row>
    <row r="4" spans="1:13" ht="89.25" x14ac:dyDescent="0.25">
      <c r="A4" s="38"/>
      <c r="B4" s="40"/>
      <c r="C4" s="42"/>
      <c r="D4" s="5" t="s">
        <v>18</v>
      </c>
      <c r="E4" s="5" t="s">
        <v>19</v>
      </c>
      <c r="F4" s="5" t="s">
        <v>20</v>
      </c>
      <c r="G4" s="6"/>
      <c r="H4" s="46"/>
      <c r="I4" s="46"/>
      <c r="J4" s="7" t="s">
        <v>9</v>
      </c>
      <c r="K4" s="8" t="s">
        <v>10</v>
      </c>
      <c r="L4" s="8" t="s">
        <v>11</v>
      </c>
      <c r="M4" s="9"/>
    </row>
    <row r="5" spans="1:13" ht="54" x14ac:dyDescent="0.25">
      <c r="A5" s="10" t="s">
        <v>12</v>
      </c>
      <c r="B5" s="11">
        <v>1</v>
      </c>
      <c r="C5" s="11">
        <v>2</v>
      </c>
      <c r="D5" s="11">
        <v>3</v>
      </c>
      <c r="E5" s="11">
        <v>4</v>
      </c>
      <c r="F5" s="11">
        <v>5</v>
      </c>
      <c r="G5" s="11" t="s">
        <v>13</v>
      </c>
      <c r="H5" s="10">
        <v>7</v>
      </c>
      <c r="I5" s="11" t="s">
        <v>14</v>
      </c>
      <c r="J5" s="12" t="s">
        <v>15</v>
      </c>
      <c r="K5" s="12">
        <v>10</v>
      </c>
      <c r="L5" s="12">
        <v>11</v>
      </c>
      <c r="M5" s="11" t="s">
        <v>16</v>
      </c>
    </row>
    <row r="6" spans="1:13" s="33" customFormat="1" ht="44.25" customHeight="1" x14ac:dyDescent="0.25">
      <c r="A6" s="13">
        <v>1</v>
      </c>
      <c r="B6" s="32" t="s">
        <v>21</v>
      </c>
      <c r="C6" s="14">
        <v>1</v>
      </c>
      <c r="D6" s="15">
        <v>690</v>
      </c>
      <c r="E6" s="16">
        <v>999</v>
      </c>
      <c r="F6" s="16">
        <v>399</v>
      </c>
      <c r="G6" s="17">
        <f>D6+E6+F6</f>
        <v>2088</v>
      </c>
      <c r="H6" s="18">
        <v>1</v>
      </c>
      <c r="I6" s="19">
        <v>3</v>
      </c>
      <c r="J6" s="20">
        <f t="shared" ref="J6" si="0">ROUND(AVERAGE(D6:F6),2)</f>
        <v>696</v>
      </c>
      <c r="K6" s="21">
        <f t="shared" ref="K6" si="1">STDEV(D6:F6)</f>
        <v>300.04499662550614</v>
      </c>
      <c r="L6" s="22">
        <f>K6/J6</f>
        <v>0.43109913308262376</v>
      </c>
      <c r="M6" s="23">
        <f>H6*J6</f>
        <v>696</v>
      </c>
    </row>
    <row r="7" spans="1:13" s="33" customFormat="1" ht="18" customHeight="1" x14ac:dyDescent="0.25">
      <c r="A7" s="24"/>
      <c r="B7" s="24"/>
      <c r="C7" s="24"/>
      <c r="D7" s="24"/>
      <c r="E7" s="24"/>
      <c r="F7" s="24"/>
      <c r="G7" s="25"/>
      <c r="H7" s="26"/>
      <c r="I7" s="24"/>
      <c r="J7" s="27"/>
      <c r="K7" s="27"/>
      <c r="L7" s="28"/>
      <c r="M7" s="27"/>
    </row>
    <row r="8" spans="1:13" s="33" customFormat="1" ht="34.15" customHeight="1" x14ac:dyDescent="0.25">
      <c r="A8" s="34" t="s">
        <v>17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29"/>
      <c r="M8" s="30">
        <f>SUM(M5:M7)</f>
        <v>696</v>
      </c>
    </row>
    <row r="9" spans="1:13" ht="6" customHeight="1" x14ac:dyDescent="0.25">
      <c r="A9" s="1"/>
      <c r="B9" s="1"/>
      <c r="C9" s="2"/>
      <c r="D9" s="1"/>
      <c r="E9" s="1"/>
      <c r="F9" s="1"/>
      <c r="G9" s="1"/>
      <c r="H9" s="1"/>
      <c r="I9" s="1"/>
      <c r="J9" s="3"/>
      <c r="K9" s="1"/>
      <c r="L9" s="1"/>
      <c r="M9" s="3"/>
    </row>
    <row r="10" spans="1:13" ht="25.5" customHeight="1" x14ac:dyDescent="0.25"/>
  </sheetData>
  <mergeCells count="9">
    <mergeCell ref="A8:K8"/>
    <mergeCell ref="A1:M1"/>
    <mergeCell ref="A3:A4"/>
    <mergeCell ref="B3:B4"/>
    <mergeCell ref="C3:C4"/>
    <mergeCell ref="D3:G3"/>
    <mergeCell ref="H3:H4"/>
    <mergeCell ref="I3:I4"/>
    <mergeCell ref="J3:L3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ОБРАЗЕЦ</vt:lpstr>
      <vt:lpstr>ОБРАЗЕЦ!Область_печати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Валерия</dc:creator>
  <cp:lastModifiedBy>Музейный комплекс</cp:lastModifiedBy>
  <cp:lastPrinted>2024-04-03T08:20:25Z</cp:lastPrinted>
  <dcterms:created xsi:type="dcterms:W3CDTF">2020-09-24T07:40:23Z</dcterms:created>
  <dcterms:modified xsi:type="dcterms:W3CDTF">2024-04-03T08:20:27Z</dcterms:modified>
</cp:coreProperties>
</file>