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1760" tabRatio="500"/>
  </bookViews>
  <sheets>
    <sheet name="НМЦК" sheetId="2" r:id="rId1"/>
  </sheets>
  <definedNames>
    <definedName name="_xlnm.Print_Area" localSheetId="0">НМЦК!$A$8:$AD$12</definedName>
  </definedNames>
  <calcPr calcId="145621"/>
</workbook>
</file>

<file path=xl/calcChain.xml><?xml version="1.0" encoding="utf-8"?>
<calcChain xmlns="http://schemas.openxmlformats.org/spreadsheetml/2006/main">
  <c r="H11" i="2" l="1"/>
  <c r="AC11" i="2" s="1"/>
  <c r="AD11" i="2" l="1"/>
  <c r="AD12" i="2" s="1"/>
  <c r="J11" i="2" l="1"/>
  <c r="L11" i="2" l="1"/>
  <c r="I11" i="2"/>
  <c r="L12" i="2" l="1"/>
</calcChain>
</file>

<file path=xl/sharedStrings.xml><?xml version="1.0" encoding="utf-8"?>
<sst xmlns="http://schemas.openxmlformats.org/spreadsheetml/2006/main" count="27" uniqueCount="26">
  <si>
    <t>Наименование товара, услуги (работы)</t>
  </si>
  <si>
    <t>Кол-во</t>
  </si>
  <si>
    <t>Итого:</t>
  </si>
  <si>
    <t>Начальная цена единицы медицинского изделия (НЦЕ)  с НДС, рублей</t>
  </si>
  <si>
    <t>Цена без НДС за единицу (руб.)/источники ценовой информации</t>
  </si>
  <si>
    <t>№ п/п</t>
  </si>
  <si>
    <t>Ед. изм.</t>
  </si>
  <si>
    <t>Однородность совокупности значений выявленных цен, используемых в расчете начальной цены единицы медицинского изделия</t>
  </si>
  <si>
    <t>Ставка НДС, %</t>
  </si>
  <si>
    <r>
      <t>Начальная цена единицы медицинского изделия</t>
    </r>
    <r>
      <rPr>
        <b/>
        <sz val="10"/>
        <color rgb="FF000000"/>
        <rFont val="Times New Roman"/>
        <family val="1"/>
        <charset val="204"/>
      </rPr>
      <t xml:space="preserve"> (НЦЕ)  с НДС, рублей</t>
    </r>
  </si>
  <si>
    <t xml:space="preserve">Средневзвешенная цена за единицу, без НДС, рублей &lt;ц&gt; </t>
  </si>
  <si>
    <t>Среднее квадратичное отклонение</t>
  </si>
  <si>
    <r>
      <t xml:space="preserve">коэффициент вариации цен V (%) </t>
    </r>
    <r>
      <rPr>
        <i/>
        <sz val="9"/>
        <rFont val="Times New Roman"/>
        <family val="1"/>
        <charset val="204"/>
      </rPr>
      <t>(не должен превышать 33%)</t>
    </r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</si>
  <si>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поставщиков.
</t>
  </si>
  <si>
    <t xml:space="preserve"> Расчет начальной (максимальной) цены контракта</t>
  </si>
  <si>
    <t>(начальной цены единицы товара, работы, услуги)</t>
  </si>
  <si>
    <r>
      <t>Начальная (максимальная) цена Контракта</t>
    </r>
    <r>
      <rPr>
        <b/>
        <sz val="10"/>
        <color rgb="FF000000"/>
        <rFont val="Times New Roman"/>
        <family val="1"/>
        <charset val="204"/>
      </rPr>
      <t xml:space="preserve"> с НДС, рублей</t>
    </r>
  </si>
  <si>
    <t>\</t>
  </si>
  <si>
    <t>Начальная (максимальная) цена контракта (далее - НМЦК) определена и обоснована в соответствии с требованиями статьи 22 Закона и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</t>
  </si>
  <si>
    <t xml:space="preserve">ИКЗ: 242780211272078020100100020000000244
</t>
  </si>
  <si>
    <t>Выполнение работ по техническому обслуживанию внутреннего противопожарного водопровода для СПб ГБУЗ «ДГП № 71»</t>
  </si>
  <si>
    <t>Коммерческое предложение вх. от 12.04.2024 № 143</t>
  </si>
  <si>
    <t>Коммерческое предложение вх. от 12.04.2024 № 144</t>
  </si>
  <si>
    <t>Коммерческое предложение вх. от 12.04.2024 № 145</t>
  </si>
  <si>
    <t>Испытание ВППВ</t>
  </si>
  <si>
    <t>усл. 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</si>
</sst>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#########"/>
    <numFmt numFmtId="165" formatCode="#,##0.00_р_."/>
  </numFmts>
  <fonts count="20" x14ac:knownFonts="1">
    <font>
      <sz val="11"/>
      <color rgb="FF000000"/>
      <name val="Calibri"/>
      <charset val="204"/>
    </font>
    <font>
      <sz val="11"/>
      <name val="Calibri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Alignment="0"/>
  </cellStyleXfs>
  <cellXfs count="65">
    <xf numFmtId="0" fontId="0" fillId="0" borderId="0" xfId="0"/>
    <xf numFmtId="2" fontId="0" fillId="0" borderId="0" xfId="0" applyNumberFormat="1" applyAlignment="1"/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0" fillId="0" borderId="0" xfId="0" applyBorder="1"/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center" vertical="center"/>
    </xf>
    <xf numFmtId="0" fontId="12" fillId="0" borderId="0" xfId="0" applyFont="1"/>
    <xf numFmtId="2" fontId="12" fillId="0" borderId="0" xfId="0" applyNumberFormat="1" applyFont="1" applyAlignment="1"/>
    <xf numFmtId="2" fontId="12" fillId="0" borderId="0" xfId="0" applyNumberFormat="1" applyFont="1"/>
    <xf numFmtId="0" fontId="0" fillId="0" borderId="0" xfId="0" applyAlignment="1"/>
    <xf numFmtId="165" fontId="4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/>
    <xf numFmtId="165" fontId="8" fillId="0" borderId="8" xfId="0" applyNumberFormat="1" applyFont="1" applyFill="1" applyBorder="1" applyAlignment="1">
      <alignment horizontal="center" vertical="center" wrapText="1"/>
    </xf>
    <xf numFmtId="2" fontId="0" fillId="0" borderId="9" xfId="0" applyNumberFormat="1" applyBorder="1" applyAlignment="1"/>
    <xf numFmtId="0" fontId="12" fillId="0" borderId="0" xfId="0" applyFont="1" applyBorder="1"/>
    <xf numFmtId="2" fontId="12" fillId="0" borderId="0" xfId="0" applyNumberFormat="1" applyFont="1" applyBorder="1" applyAlignment="1"/>
    <xf numFmtId="2" fontId="12" fillId="0" borderId="0" xfId="0" applyNumberFormat="1" applyFont="1" applyBorder="1"/>
    <xf numFmtId="0" fontId="4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/>
    <xf numFmtId="2" fontId="0" fillId="0" borderId="0" xfId="0" applyNumberFormat="1" applyBorder="1"/>
    <xf numFmtId="4" fontId="0" fillId="0" borderId="0" xfId="0" applyNumberFormat="1" applyBorder="1"/>
    <xf numFmtId="4" fontId="0" fillId="0" borderId="0" xfId="0" applyNumberFormat="1"/>
    <xf numFmtId="165" fontId="7" fillId="0" borderId="8" xfId="0" applyNumberFormat="1" applyFont="1" applyBorder="1" applyAlignment="1">
      <alignment horizontal="center" vertical="center"/>
    </xf>
    <xf numFmtId="165" fontId="16" fillId="0" borderId="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0" fontId="7" fillId="3" borderId="1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" fontId="19" fillId="0" borderId="0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 wrapText="1"/>
    </xf>
    <xf numFmtId="2" fontId="8" fillId="0" borderId="8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136979</xdr:colOff>
      <xdr:row>8</xdr:row>
      <xdr:rowOff>819452</xdr:rowOff>
    </xdr:from>
    <xdr:to>
      <xdr:col>9</xdr:col>
      <xdr:colOff>733425</xdr:colOff>
      <xdr:row>8</xdr:row>
      <xdr:rowOff>1171877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80804" y="3696002"/>
          <a:ext cx="59644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35983</xdr:colOff>
      <xdr:row>8</xdr:row>
      <xdr:rowOff>632279</xdr:rowOff>
    </xdr:from>
    <xdr:to>
      <xdr:col>8</xdr:col>
      <xdr:colOff>893233</xdr:colOff>
      <xdr:row>8</xdr:row>
      <xdr:rowOff>1070429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84458" y="3508829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11</xdr:col>
      <xdr:colOff>455083</xdr:colOff>
      <xdr:row>11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8582025" y="1167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11</xdr:col>
      <xdr:colOff>455083</xdr:colOff>
      <xdr:row>11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8582025" y="1167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11</xdr:col>
      <xdr:colOff>455083</xdr:colOff>
      <xdr:row>11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8582025" y="1167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"/>
  <sheetViews>
    <sheetView tabSelected="1" workbookViewId="0">
      <selection activeCell="AE8" sqref="AE8"/>
    </sheetView>
  </sheetViews>
  <sheetFormatPr defaultColWidth="11.5703125" defaultRowHeight="15" x14ac:dyDescent="0.25"/>
  <cols>
    <col min="1" max="1" width="5.5703125" customWidth="1"/>
    <col min="2" max="2" width="25.7109375" customWidth="1"/>
    <col min="3" max="3" width="8.85546875" customWidth="1"/>
    <col min="4" max="4" width="9.140625" customWidth="1"/>
    <col min="5" max="5" width="11.140625" customWidth="1"/>
    <col min="6" max="6" width="11" customWidth="1"/>
    <col min="7" max="7" width="10.85546875" style="1" customWidth="1"/>
    <col min="8" max="8" width="12" style="1" customWidth="1"/>
    <col min="9" max="9" width="12" style="2" customWidth="1"/>
    <col min="10" max="10" width="12.5703125" style="2" customWidth="1"/>
    <col min="11" max="27" width="22" style="2" hidden="1" customWidth="1"/>
    <col min="28" max="28" width="9.5703125" style="1" customWidth="1"/>
    <col min="29" max="29" width="12" style="1" customWidth="1"/>
    <col min="30" max="30" width="13.42578125" style="1" customWidth="1"/>
    <col min="31" max="31" width="5.85546875" customWidth="1"/>
    <col min="32" max="32" width="10" customWidth="1"/>
    <col min="33" max="65" width="9.140625" customWidth="1"/>
  </cols>
  <sheetData>
    <row r="1" spans="1:38" s="19" customFormat="1" ht="21" customHeight="1" x14ac:dyDescent="0.25">
      <c r="A1" s="47" t="s">
        <v>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8" s="19" customFormat="1" x14ac:dyDescent="0.25">
      <c r="A2" s="48" t="s">
        <v>14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</row>
    <row r="3" spans="1:38" s="19" customFormat="1" x14ac:dyDescent="0.25">
      <c r="A3" s="48" t="s">
        <v>15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</row>
    <row r="4" spans="1:38" s="19" customFormat="1" ht="35.25" customHeight="1" x14ac:dyDescent="0.25">
      <c r="A4" s="49" t="s">
        <v>20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</row>
    <row r="5" spans="1:38" s="19" customFormat="1" ht="68.25" customHeight="1" x14ac:dyDescent="0.25">
      <c r="A5" s="50" t="s">
        <v>18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</row>
    <row r="6" spans="1:38" ht="32.25" customHeight="1" x14ac:dyDescent="0.25">
      <c r="A6" s="51" t="s">
        <v>13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3"/>
      <c r="AF6" s="3"/>
      <c r="AG6" s="5"/>
      <c r="AH6" s="5"/>
      <c r="AI6" s="5"/>
      <c r="AJ6" s="5"/>
      <c r="AK6" s="5"/>
      <c r="AL6" s="5"/>
    </row>
    <row r="7" spans="1:38" ht="41.25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3"/>
      <c r="AF7" s="3"/>
      <c r="AG7" s="5"/>
      <c r="AH7" s="5"/>
      <c r="AI7" s="5"/>
      <c r="AJ7" s="5"/>
      <c r="AK7" s="5"/>
      <c r="AL7" s="5"/>
    </row>
    <row r="8" spans="1:38" ht="47.25" customHeight="1" x14ac:dyDescent="0.25">
      <c r="A8" s="52" t="s">
        <v>5</v>
      </c>
      <c r="B8" s="53" t="s">
        <v>0</v>
      </c>
      <c r="C8" s="53" t="s">
        <v>6</v>
      </c>
      <c r="D8" s="53" t="s">
        <v>1</v>
      </c>
      <c r="E8" s="56" t="s">
        <v>4</v>
      </c>
      <c r="F8" s="57"/>
      <c r="G8" s="58"/>
      <c r="H8" s="61" t="s">
        <v>7</v>
      </c>
      <c r="I8" s="61"/>
      <c r="J8" s="61"/>
      <c r="K8" s="61" t="s">
        <v>8</v>
      </c>
      <c r="L8" s="62" t="s">
        <v>3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59" t="s">
        <v>8</v>
      </c>
      <c r="AC8" s="46" t="s">
        <v>9</v>
      </c>
      <c r="AD8" s="46" t="s">
        <v>16</v>
      </c>
      <c r="AE8" s="3"/>
      <c r="AF8" s="3"/>
      <c r="AG8" s="5"/>
      <c r="AH8" s="5" t="s">
        <v>17</v>
      </c>
      <c r="AI8" s="5"/>
      <c r="AJ8" s="5"/>
      <c r="AK8" s="5"/>
      <c r="AL8" s="5"/>
    </row>
    <row r="9" spans="1:38" ht="93.75" customHeight="1" x14ac:dyDescent="0.25">
      <c r="A9" s="53"/>
      <c r="B9" s="54"/>
      <c r="C9" s="55"/>
      <c r="D9" s="54"/>
      <c r="E9" s="8" t="s">
        <v>21</v>
      </c>
      <c r="F9" s="8" t="s">
        <v>22</v>
      </c>
      <c r="G9" s="8" t="s">
        <v>23</v>
      </c>
      <c r="H9" s="10" t="s">
        <v>10</v>
      </c>
      <c r="I9" s="11" t="s">
        <v>11</v>
      </c>
      <c r="J9" s="12" t="s">
        <v>12</v>
      </c>
      <c r="K9" s="61"/>
      <c r="L9" s="62"/>
      <c r="AB9" s="60"/>
      <c r="AC9" s="46"/>
      <c r="AD9" s="46"/>
      <c r="AG9" s="5"/>
      <c r="AH9" s="5"/>
      <c r="AI9" s="5"/>
      <c r="AJ9" s="5"/>
      <c r="AK9" s="5"/>
      <c r="AL9" s="5"/>
    </row>
    <row r="10" spans="1:38" x14ac:dyDescent="0.25">
      <c r="A10" s="13">
        <v>1</v>
      </c>
      <c r="B10" s="13">
        <v>2</v>
      </c>
      <c r="C10" s="13">
        <v>3</v>
      </c>
      <c r="D10" s="13">
        <v>4</v>
      </c>
      <c r="E10" s="13">
        <v>5</v>
      </c>
      <c r="F10" s="13">
        <v>6</v>
      </c>
      <c r="G10" s="13">
        <v>7</v>
      </c>
      <c r="H10" s="13">
        <v>8</v>
      </c>
      <c r="I10" s="13">
        <v>9</v>
      </c>
      <c r="J10" s="13">
        <v>10</v>
      </c>
      <c r="K10" s="13">
        <v>11</v>
      </c>
      <c r="L10" s="13">
        <v>12</v>
      </c>
      <c r="M10" s="13">
        <v>13</v>
      </c>
      <c r="N10" s="13">
        <v>14</v>
      </c>
      <c r="O10" s="13">
        <v>15</v>
      </c>
      <c r="P10" s="13">
        <v>16</v>
      </c>
      <c r="Q10" s="13">
        <v>17</v>
      </c>
      <c r="R10" s="13">
        <v>18</v>
      </c>
      <c r="S10" s="13">
        <v>19</v>
      </c>
      <c r="T10" s="13">
        <v>20</v>
      </c>
      <c r="U10" s="13">
        <v>21</v>
      </c>
      <c r="V10" s="13">
        <v>22</v>
      </c>
      <c r="W10" s="13">
        <v>23</v>
      </c>
      <c r="X10" s="13">
        <v>24</v>
      </c>
      <c r="Y10" s="13">
        <v>25</v>
      </c>
      <c r="Z10" s="13">
        <v>26</v>
      </c>
      <c r="AA10" s="13">
        <v>27</v>
      </c>
      <c r="AB10" s="13">
        <v>11</v>
      </c>
      <c r="AC10" s="13">
        <v>12</v>
      </c>
      <c r="AD10" s="13">
        <v>13</v>
      </c>
      <c r="AG10" s="5"/>
      <c r="AH10" s="5"/>
      <c r="AI10" s="5"/>
      <c r="AJ10" s="5"/>
      <c r="AK10" s="5"/>
      <c r="AL10" s="5"/>
    </row>
    <row r="11" spans="1:38" x14ac:dyDescent="0.25">
      <c r="A11" s="34">
        <v>1</v>
      </c>
      <c r="B11" s="42" t="s">
        <v>24</v>
      </c>
      <c r="C11" s="35" t="s">
        <v>25</v>
      </c>
      <c r="D11" s="43">
        <v>1</v>
      </c>
      <c r="E11" s="36">
        <v>79560</v>
      </c>
      <c r="F11" s="36">
        <v>76500</v>
      </c>
      <c r="G11" s="36">
        <v>80886</v>
      </c>
      <c r="H11" s="20">
        <f>ROUND((AVERAGEA(E11:G11)),2)</f>
        <v>78982</v>
      </c>
      <c r="I11" s="14">
        <f>SQRT(((SUM((POWER(G11-H11,2)),(POWER(F11-H11,2)),(POWER(E11-H11,2)))/(COLUMNS(E11:G11)-1))))</f>
        <v>2249.4025873551404</v>
      </c>
      <c r="J11" s="15">
        <f>STDEV(E11:G11)/AVERAGEA(E11:G11)</f>
        <v>2.8479939573005753E-2</v>
      </c>
      <c r="K11" s="15">
        <v>0.1</v>
      </c>
      <c r="L11" s="14">
        <f>ROUND((H11*K11),2)+H11</f>
        <v>86880.2</v>
      </c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37">
        <v>0</v>
      </c>
      <c r="AC11" s="9">
        <f>(ROUND((H11*AB11),2)+H11)</f>
        <v>78982</v>
      </c>
      <c r="AD11" s="9">
        <f>AC11*D11</f>
        <v>78982</v>
      </c>
      <c r="AF11" s="2"/>
      <c r="AG11" s="38"/>
      <c r="AH11" s="39"/>
      <c r="AI11" s="40"/>
      <c r="AJ11" s="41"/>
      <c r="AK11" s="41"/>
      <c r="AL11" s="41"/>
    </row>
    <row r="12" spans="1:38" x14ac:dyDescent="0.25">
      <c r="A12" s="63" t="s">
        <v>2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22">
        <f>SUM(L11:L11)</f>
        <v>86880.2</v>
      </c>
      <c r="AB12" s="23"/>
      <c r="AC12" s="32"/>
      <c r="AD12" s="33">
        <f>SUM(AD11:AD11)</f>
        <v>78982</v>
      </c>
      <c r="AF12" s="2"/>
      <c r="AG12" s="38"/>
      <c r="AH12" s="39"/>
      <c r="AI12" s="40"/>
      <c r="AJ12" s="41"/>
      <c r="AK12" s="41"/>
      <c r="AL12" s="41"/>
    </row>
    <row r="13" spans="1:38" x14ac:dyDescent="0.25">
      <c r="A13" s="5"/>
      <c r="B13" s="6"/>
      <c r="C13" s="6"/>
      <c r="D13" s="7"/>
      <c r="E13" s="30"/>
      <c r="F13" s="30"/>
      <c r="G13" s="30"/>
      <c r="AC13"/>
      <c r="AD13"/>
      <c r="AG13" s="5"/>
      <c r="AH13" s="29"/>
      <c r="AI13" s="5"/>
      <c r="AJ13" s="5"/>
      <c r="AK13" s="5"/>
      <c r="AL13" s="5"/>
    </row>
    <row r="14" spans="1:38" x14ac:dyDescent="0.25">
      <c r="A14" s="44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/>
      <c r="AD14"/>
      <c r="AG14" s="5"/>
      <c r="AH14" s="5"/>
      <c r="AI14" s="5"/>
      <c r="AJ14" s="5"/>
      <c r="AK14" s="5"/>
      <c r="AL14" s="5"/>
    </row>
    <row r="15" spans="1:38" x14ac:dyDescent="0.25">
      <c r="A15" s="16"/>
      <c r="B15" s="16"/>
      <c r="C15" s="16"/>
      <c r="D15" s="16"/>
      <c r="E15" s="16"/>
      <c r="F15" s="16"/>
      <c r="G15" s="17"/>
      <c r="H15" s="17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7"/>
      <c r="AC15" s="31"/>
      <c r="AD15" s="31"/>
      <c r="AG15" s="5"/>
      <c r="AH15" s="5"/>
      <c r="AI15" s="5"/>
      <c r="AJ15" s="5"/>
      <c r="AK15" s="5"/>
      <c r="AL15" s="5"/>
    </row>
    <row r="16" spans="1:38" x14ac:dyDescent="0.25">
      <c r="A16" s="24"/>
      <c r="B16" s="24"/>
      <c r="C16" s="24"/>
      <c r="D16" s="24"/>
      <c r="E16" s="24"/>
      <c r="F16" s="24"/>
      <c r="G16" s="25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5"/>
      <c r="AC16"/>
      <c r="AD16"/>
      <c r="AG16" s="5"/>
      <c r="AH16" s="5"/>
      <c r="AI16" s="5"/>
      <c r="AJ16" s="5"/>
      <c r="AK16" s="5"/>
      <c r="AL16" s="5"/>
    </row>
    <row r="17" spans="1:30" x14ac:dyDescent="0.25">
      <c r="A17" s="27"/>
      <c r="B17" s="5"/>
      <c r="C17" s="5"/>
      <c r="D17" s="5"/>
      <c r="E17" s="5"/>
      <c r="F17" s="5"/>
      <c r="G17" s="28"/>
      <c r="H17" s="28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8"/>
      <c r="AC17"/>
      <c r="AD17"/>
    </row>
    <row r="18" spans="1:30" x14ac:dyDescent="0.25">
      <c r="A18" s="27"/>
      <c r="B18" s="5"/>
      <c r="C18" s="5"/>
      <c r="D18" s="5"/>
      <c r="E18" s="5"/>
      <c r="F18" s="5"/>
      <c r="G18" s="28"/>
      <c r="H18" s="28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8"/>
      <c r="AC18"/>
      <c r="AD18"/>
    </row>
    <row r="19" spans="1:30" x14ac:dyDescent="0.25">
      <c r="A19" s="5"/>
      <c r="B19" s="5"/>
      <c r="C19" s="5"/>
      <c r="D19" s="5"/>
      <c r="E19" s="5"/>
      <c r="F19" s="5"/>
      <c r="G19" s="28"/>
      <c r="H19" s="28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8"/>
      <c r="AC19"/>
      <c r="AD19"/>
    </row>
    <row r="20" spans="1:30" x14ac:dyDescent="0.25">
      <c r="A20" s="5"/>
      <c r="B20" s="5"/>
      <c r="C20" s="5"/>
      <c r="D20" s="5"/>
      <c r="E20" s="5"/>
      <c r="F20" s="5"/>
      <c r="G20" s="28"/>
      <c r="H20" s="28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8"/>
      <c r="AC20"/>
      <c r="AD20"/>
    </row>
  </sheetData>
  <mergeCells count="19">
    <mergeCell ref="K8:K9"/>
    <mergeCell ref="L8:L9"/>
    <mergeCell ref="A12:K12"/>
    <mergeCell ref="A14:AB14"/>
    <mergeCell ref="AD8:AD9"/>
    <mergeCell ref="A1:AD1"/>
    <mergeCell ref="A2:AD2"/>
    <mergeCell ref="A3:AD3"/>
    <mergeCell ref="A4:AD4"/>
    <mergeCell ref="A5:AD5"/>
    <mergeCell ref="A6:AD7"/>
    <mergeCell ref="AC8:AC9"/>
    <mergeCell ref="A8:A9"/>
    <mergeCell ref="B8:B9"/>
    <mergeCell ref="C8:C9"/>
    <mergeCell ref="D8:D9"/>
    <mergeCell ref="E8:G8"/>
    <mergeCell ref="AB8:AB9"/>
    <mergeCell ref="H8:J8"/>
  </mergeCells>
  <pageMargins left="0.7" right="0.7" top="0.75" bottom="0.75" header="0.3" footer="0.3"/>
  <pageSetup paperSize="9" scale="75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Пользователь Windows</cp:lastModifiedBy>
  <cp:revision>13</cp:revision>
  <cp:lastPrinted>2023-05-11T11:23:52Z</cp:lastPrinted>
  <dcterms:created xsi:type="dcterms:W3CDTF">2014-01-17T11:35:00Z</dcterms:created>
  <dcterms:modified xsi:type="dcterms:W3CDTF">2024-04-12T12:52:54Z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  <property fmtid="{D5CDD505-2E9C-101B-9397-08002B2CF9AE}" pid="6" name="HyperlinksChanged">
    <vt:bool>false</vt:bool>
  </property>
  <property fmtid="{D5CDD505-2E9C-101B-9397-08002B2CF9AE}" pid="7" name="KSOProductBuildVer">
    <vt:lpwstr>1049-11.2.0.9718</vt:lpwstr>
  </property>
  <property fmtid="{D5CDD505-2E9C-101B-9397-08002B2CF9AE}" pid="8" name="LinksUpToDate">
    <vt:bool>false</vt:bool>
  </property>
  <property fmtid="{D5CDD505-2E9C-101B-9397-08002B2CF9AE}" pid="9" name="ScaleCrop">
    <vt:bool>false</vt:bool>
  </property>
  <property fmtid="{D5CDD505-2E9C-101B-9397-08002B2CF9AE}" pid="10" name="ShareDoc">
    <vt:bool>false</vt:bool>
  </property>
</Properties>
</file>