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resurs\ОДЗ\ЗАКУПКИ 2024\КОНТРАКТЫ 2024\ЕД 223\Кресло-кровать\"/>
    </mc:Choice>
  </mc:AlternateContent>
  <xr:revisionPtr revIDLastSave="0" documentId="13_ncr:1_{D408FF51-8D92-401A-BB0F-7FC757798A8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НМЦК" sheetId="4" r:id="rId1"/>
  </sheets>
  <definedNames>
    <definedName name="_xlnm.Print_Area" localSheetId="0">НМЦК!$A$1:$S$10</definedName>
  </definedNames>
  <calcPr calcId="191029"/>
</workbook>
</file>

<file path=xl/calcChain.xml><?xml version="1.0" encoding="utf-8"?>
<calcChain xmlns="http://schemas.openxmlformats.org/spreadsheetml/2006/main">
  <c r="L8" i="4" l="1"/>
  <c r="K8" i="4" l="1"/>
  <c r="M8" i="4" s="1"/>
  <c r="I8" i="4" l="1"/>
  <c r="J8" i="4" s="1"/>
  <c r="J9" i="4" s="1"/>
</calcChain>
</file>

<file path=xl/sharedStrings.xml><?xml version="1.0" encoding="utf-8"?>
<sst xmlns="http://schemas.openxmlformats.org/spreadsheetml/2006/main" count="32" uniqueCount="32">
  <si>
    <t>№ п/п</t>
  </si>
  <si>
    <t>Наименование товара (работы, услуги)</t>
  </si>
  <si>
    <t>n - кол-во значений, используемых в расчете (кол-во ответов ИЦИ)</t>
  </si>
  <si>
    <t>КОСГУ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</si>
  <si>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
</t>
  </si>
  <si>
    <t>Цена договора (контракта)</t>
  </si>
  <si>
    <t>Определена и обоснована методом сопоставимых рыночных цен (анализа рынка)</t>
  </si>
  <si>
    <t>ОКПД2 / ККН / КТРУ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</si>
  <si>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</si>
  <si>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</si>
  <si>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</si>
  <si>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</si>
  <si>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</si>
  <si>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>&lt;ц - цены единицы прод-ции, руб., в соответствии с КП на минимальную сумму</t>
  </si>
  <si>
    <t>Номер источника ценовой информации  (ИЦИ №i) и цена единицы товара, работы, услуги, представленная i-тым ИЦИ (Цi), руб.</t>
  </si>
  <si>
    <t xml:space="preserve">  СОСТАВИЛ </t>
  </si>
  <si>
    <t>ПРОВЕРИЛ</t>
  </si>
  <si>
    <r>
      <t xml:space="preserve">V - коэф-нт вариации 
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</si>
  <si>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>ИЦИ № 1.
Информация из сети "Интернет"</t>
  </si>
  <si>
    <t>ИЦИ № 2.
Информация из сети "Интернет"</t>
  </si>
  <si>
    <t>ИЦИ № 3.
Информация из сети "Интернет"</t>
  </si>
  <si>
    <t>шт</t>
  </si>
  <si>
    <t>Кресло-кровать</t>
  </si>
  <si>
    <t>31.09.12.119</t>
  </si>
  <si>
    <t>Заведующий хозяйством АХО</t>
  </si>
  <si>
    <t>_____________________________                                                                             Бучерова Т.И.</t>
  </si>
  <si>
    <t xml:space="preserve">с осуществлением сбора и анализа общедоступной ценовой информации
на поставку кресла-кровати
</t>
  </si>
  <si>
    <t>Цена договора (контракта) составляет 13 900 рублей 00 копеек (Тринадцать тысяч девятьсот рублей 00 копеек), в том числе НДС 20% в размере 2 316 рублей 67 копеек (две тысячи триста шестнадцать рублей 67 копеек).</t>
  </si>
  <si>
    <t>Заместитель директора</t>
  </si>
  <si>
    <t xml:space="preserve">   _____________________________                                                                           Матуков В.Ю.</t>
  </si>
  <si>
    <t xml:space="preserve">Цена договора, заключаемого с единственным поставщиком:                              </t>
  </si>
  <si>
    <t>Наименьшая цена договора, заключаемого с единственным поставщиком, в соответствии с ценой наименьшего ИЦИ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</si>
</sst>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4" fillId="0" borderId="0" xfId="6" applyFont="1"/>
    <xf numFmtId="0" fontId="4" fillId="0" borderId="0" xfId="6" applyFont="1" applyBorder="1"/>
    <xf numFmtId="0" fontId="6" fillId="0" borderId="0" xfId="6" applyFont="1" applyAlignment="1">
      <alignment horizontal="center" vertical="center" wrapText="1"/>
    </xf>
    <xf numFmtId="0" fontId="6" fillId="0" borderId="0" xfId="6" applyFont="1" applyAlignment="1">
      <alignment vertical="center" wrapText="1"/>
    </xf>
    <xf numFmtId="0" fontId="7" fillId="0" borderId="0" xfId="6" applyFont="1" applyAlignment="1">
      <alignment horizontal="center" vertical="center" wrapText="1"/>
    </xf>
    <xf numFmtId="0" fontId="7" fillId="0" borderId="0" xfId="6" applyFont="1" applyAlignment="1">
      <alignment vertical="center" wrapText="1"/>
    </xf>
    <xf numFmtId="0" fontId="6" fillId="0" borderId="0" xfId="6" applyFont="1" applyAlignment="1">
      <alignment horizontal="center" vertical="top" wrapText="1"/>
    </xf>
    <xf numFmtId="0" fontId="4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8" fillId="0" borderId="1" xfId="6" applyFont="1" applyFill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top" wrapText="1"/>
    </xf>
    <xf numFmtId="0" fontId="10" fillId="0" borderId="0" xfId="6" applyFont="1" applyBorder="1" applyAlignment="1">
      <alignment horizontal="center" vertical="center"/>
    </xf>
    <xf numFmtId="0" fontId="4" fillId="0" borderId="0" xfId="6" applyFont="1" applyBorder="1" applyAlignment="1">
      <alignment horizontal="center" vertical="center"/>
    </xf>
    <xf numFmtId="0" fontId="4" fillId="2" borderId="0" xfId="6" applyFont="1" applyFill="1" applyBorder="1" applyAlignment="1">
      <alignment horizontal="center" vertical="center"/>
    </xf>
    <xf numFmtId="43" fontId="7" fillId="0" borderId="1" xfId="7" applyFont="1" applyBorder="1" applyAlignment="1">
      <alignment horizontal="center" vertical="center" wrapText="1"/>
    </xf>
    <xf numFmtId="0" fontId="4" fillId="0" borderId="1" xfId="6" applyFont="1" applyBorder="1"/>
    <xf numFmtId="0" fontId="4" fillId="0" borderId="0" xfId="6" applyFont="1" applyFill="1" applyAlignment="1">
      <alignment horizontal="left" wrapText="1"/>
    </xf>
    <xf numFmtId="0" fontId="4" fillId="0" borderId="0" xfId="6" applyFont="1" applyAlignment="1">
      <alignment horizontal="left" wrapText="1"/>
    </xf>
    <xf numFmtId="43" fontId="7" fillId="0" borderId="1" xfId="7" applyFont="1" applyBorder="1" applyAlignment="1">
      <alignment horizontal="left" vertical="center" wrapText="1"/>
    </xf>
    <xf numFmtId="0" fontId="8" fillId="0" borderId="1" xfId="6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/>
    </xf>
    <xf numFmtId="0" fontId="4" fillId="0" borderId="0" xfId="6" applyFont="1" applyFill="1" applyAlignment="1">
      <alignment horizontal="left"/>
    </xf>
    <xf numFmtId="0" fontId="11" fillId="2" borderId="0" xfId="6" applyFont="1" applyFill="1" applyBorder="1" applyAlignment="1">
      <alignment horizontal="left"/>
    </xf>
    <xf numFmtId="0" fontId="6" fillId="0" borderId="3" xfId="6" applyFont="1" applyBorder="1" applyAlignment="1">
      <alignment horizontal="center" vertical="center" wrapText="1"/>
    </xf>
    <xf numFmtId="0" fontId="6" fillId="0" borderId="2" xfId="6" applyFont="1" applyBorder="1" applyAlignment="1">
      <alignment horizontal="center" vertical="center" wrapText="1"/>
    </xf>
    <xf numFmtId="0" fontId="6" fillId="0" borderId="0" xfId="6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6" fillId="0" borderId="1" xfId="6" applyFont="1" applyBorder="1" applyAlignment="1">
      <alignment horizontal="center" vertical="center"/>
    </xf>
    <xf numFmtId="0" fontId="6" fillId="0" borderId="5" xfId="6" applyFont="1" applyBorder="1" applyAlignment="1">
      <alignment horizontal="center" vertical="center" wrapText="1"/>
    </xf>
    <xf numFmtId="0" fontId="7" fillId="0" borderId="3" xfId="6" applyFont="1" applyBorder="1" applyAlignment="1">
      <alignment horizontal="center" vertical="center" wrapText="1"/>
    </xf>
    <xf numFmtId="0" fontId="7" fillId="0" borderId="2" xfId="6" applyFont="1" applyBorder="1" applyAlignment="1">
      <alignment horizontal="center" vertical="center" wrapText="1"/>
    </xf>
    <xf numFmtId="4" fontId="6" fillId="0" borderId="1" xfId="6" applyNumberFormat="1" applyFont="1" applyBorder="1" applyAlignment="1" applyProtection="1">
      <alignment horizontal="right" vertical="center" wrapText="1"/>
      <protection locked="0"/>
    </xf>
    <xf numFmtId="0" fontId="8" fillId="0" borderId="1" xfId="6" applyFont="1" applyBorder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7" fillId="0" borderId="0" xfId="6" applyFont="1" applyAlignment="1">
      <alignment horizontal="center" vertical="center" wrapText="1"/>
    </xf>
    <xf numFmtId="0" fontId="6" fillId="0" borderId="0" xfId="6" applyFont="1" applyAlignment="1">
      <alignment horizontal="center" vertical="center" wrapText="1"/>
    </xf>
    <xf numFmtId="0" fontId="8" fillId="2" borderId="0" xfId="6" applyFont="1" applyFill="1" applyAlignment="1">
      <alignment horizontal="center" vertical="top" wrapText="1"/>
    </xf>
    <xf numFmtId="0" fontId="8" fillId="0" borderId="4" xfId="6" applyFont="1" applyBorder="1" applyAlignment="1">
      <alignment horizontal="center" vertical="center" wrapText="1"/>
    </xf>
    <xf numFmtId="0" fontId="11" fillId="0" borderId="1" xfId="6" applyFont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1" fontId="11" fillId="2" borderId="1" xfId="6" applyNumberFormat="1" applyFont="1" applyFill="1" applyBorder="1" applyAlignment="1">
      <alignment horizontal="center" vertical="center" wrapText="1"/>
    </xf>
    <xf numFmtId="165" fontId="11" fillId="0" borderId="1" xfId="6" applyNumberFormat="1" applyFont="1" applyBorder="1" applyAlignment="1">
      <alignment horizontal="center" vertical="center" wrapText="1"/>
    </xf>
    <xf numFmtId="4" fontId="11" fillId="0" borderId="1" xfId="6" applyNumberFormat="1" applyFont="1" applyBorder="1" applyAlignment="1">
      <alignment horizontal="center" vertical="center" wrapText="1"/>
    </xf>
    <xf numFmtId="2" fontId="11" fillId="0" borderId="1" xfId="6" applyNumberFormat="1" applyFont="1" applyBorder="1" applyAlignment="1">
      <alignment horizontal="center" vertical="center" wrapText="1"/>
    </xf>
    <xf numFmtId="10" fontId="11" fillId="0" borderId="1" xfId="6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2" borderId="1" xfId="6" applyFont="1" applyFill="1" applyBorder="1" applyAlignment="1">
      <alignment horizontal="center" vertical="center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790575</xdr:rowOff>
    </xdr:from>
    <xdr:to>
      <xdr:col>9</xdr:col>
      <xdr:colOff>0</xdr:colOff>
      <xdr:row>5</xdr:row>
      <xdr:rowOff>1133475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157841</xdr:colOff>
      <xdr:row>5</xdr:row>
      <xdr:rowOff>560295</xdr:rowOff>
    </xdr:from>
    <xdr:to>
      <xdr:col>11</xdr:col>
      <xdr:colOff>762000</xdr:colOff>
      <xdr:row>5</xdr:row>
      <xdr:rowOff>1030653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9EBEAA66-702B-4665-9458-5524979549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39991" y="30939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12</xdr:col>
      <xdr:colOff>110379</xdr:colOff>
      <xdr:row>5</xdr:row>
      <xdr:rowOff>805542</xdr:rowOff>
    </xdr:from>
    <xdr:to>
      <xdr:col>12</xdr:col>
      <xdr:colOff>861173</xdr:colOff>
      <xdr:row>5</xdr:row>
      <xdr:rowOff>1309007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BAB3A5DE-0CB5-49DF-9117-97680EFAE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806954" y="3529692"/>
          <a:ext cx="750794" cy="503465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3"/>
  <sheetViews>
    <sheetView tabSelected="1" zoomScaleNormal="100" zoomScaleSheetLayoutView="100" workbookViewId="0">
      <selection activeCell="K6" sqref="K6"/>
    </sheetView>
  </sheetViews>
  <sheetFormatPr defaultColWidth="7.5703125" defaultRowHeight="12.75" x14ac:dyDescent="0.2"/>
  <cols>
    <col min="1" max="1" width="4.7109375" style="1" customWidth="1"/>
    <col min="2" max="2" width="24.7109375" style="1" customWidth="1"/>
    <col min="3" max="3" width="15.5703125" style="1" customWidth="1"/>
    <col min="4" max="4" width="14.85546875" style="1" customWidth="1"/>
    <col min="5" max="5" width="14.5703125" style="1" customWidth="1"/>
    <col min="6" max="7" width="7.85546875" style="1" customWidth="1"/>
    <col min="8" max="8" width="9.42578125" style="1" customWidth="1"/>
    <col min="9" max="9" width="13" style="1" customWidth="1"/>
    <col min="10" max="10" width="21.42578125" style="1" customWidth="1"/>
    <col min="11" max="11" width="11" style="1" customWidth="1"/>
    <col min="12" max="12" width="16.85546875" style="1" customWidth="1"/>
    <col min="13" max="15" width="14.7109375" style="1" customWidth="1"/>
    <col min="16" max="16" width="11.28515625" style="1" customWidth="1"/>
    <col min="17" max="17" width="9" style="1" customWidth="1"/>
    <col min="18" max="18" width="12.85546875" style="1" customWidth="1"/>
    <col min="19" max="19" width="15.5703125" style="2" customWidth="1"/>
    <col min="20" max="16384" width="7.5703125" style="1"/>
  </cols>
  <sheetData>
    <row r="1" spans="1:19" ht="15.75" customHeight="1" x14ac:dyDescent="0.2">
      <c r="A1" s="38" t="s">
        <v>30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"/>
      <c r="N1" s="3"/>
      <c r="O1" s="3"/>
      <c r="P1" s="4"/>
      <c r="Q1" s="4"/>
      <c r="R1" s="4"/>
    </row>
    <row r="2" spans="1:19" ht="14.25" customHeight="1" x14ac:dyDescent="0.2">
      <c r="A2" s="37" t="s">
        <v>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5"/>
      <c r="N2" s="5"/>
      <c r="O2" s="5"/>
      <c r="P2" s="6"/>
      <c r="Q2" s="6"/>
      <c r="R2" s="6"/>
    </row>
    <row r="3" spans="1:19" ht="24" customHeight="1" x14ac:dyDescent="0.2">
      <c r="A3" s="39" t="s">
        <v>26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7"/>
      <c r="N3" s="7"/>
      <c r="O3" s="7"/>
    </row>
    <row r="4" spans="1:19" ht="65.25" customHeight="1" x14ac:dyDescent="0.2">
      <c r="A4" s="8"/>
      <c r="B4" s="36" t="s">
        <v>4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9"/>
      <c r="N4" s="9"/>
      <c r="O4" s="9"/>
    </row>
    <row r="5" spans="1:19" ht="40.5" customHeight="1" x14ac:dyDescent="0.2">
      <c r="A5" s="32" t="s">
        <v>0</v>
      </c>
      <c r="B5" s="29" t="s">
        <v>1</v>
      </c>
      <c r="C5" s="29" t="s">
        <v>14</v>
      </c>
      <c r="D5" s="29"/>
      <c r="E5" s="29"/>
      <c r="F5" s="32" t="s">
        <v>12</v>
      </c>
      <c r="G5" s="29" t="s">
        <v>11</v>
      </c>
      <c r="H5" s="29" t="s">
        <v>2</v>
      </c>
      <c r="I5" s="32" t="s">
        <v>13</v>
      </c>
      <c r="J5" s="35" t="s">
        <v>31</v>
      </c>
      <c r="K5" s="29" t="s">
        <v>8</v>
      </c>
      <c r="L5" s="29"/>
      <c r="M5" s="29"/>
      <c r="N5" s="26" t="s">
        <v>7</v>
      </c>
      <c r="O5" s="30" t="s">
        <v>3</v>
      </c>
      <c r="P5" s="31"/>
      <c r="Q5" s="28"/>
      <c r="S5" s="1"/>
    </row>
    <row r="6" spans="1:19" ht="111.75" customHeight="1" x14ac:dyDescent="0.2">
      <c r="A6" s="33"/>
      <c r="B6" s="29"/>
      <c r="C6" s="10" t="s">
        <v>18</v>
      </c>
      <c r="D6" s="10" t="s">
        <v>19</v>
      </c>
      <c r="E6" s="10" t="s">
        <v>20</v>
      </c>
      <c r="F6" s="33"/>
      <c r="G6" s="29"/>
      <c r="H6" s="29"/>
      <c r="I6" s="33"/>
      <c r="J6" s="35"/>
      <c r="K6" s="11" t="s">
        <v>9</v>
      </c>
      <c r="L6" s="11" t="s">
        <v>10</v>
      </c>
      <c r="M6" s="11" t="s">
        <v>17</v>
      </c>
      <c r="N6" s="27"/>
      <c r="O6" s="30"/>
      <c r="P6" s="31"/>
      <c r="Q6" s="28"/>
      <c r="S6" s="1"/>
    </row>
    <row r="7" spans="1:19" ht="15.75" customHeight="1" x14ac:dyDescent="0.2">
      <c r="A7" s="20">
        <v>1</v>
      </c>
      <c r="B7" s="40">
        <v>2</v>
      </c>
      <c r="C7" s="20">
        <v>3</v>
      </c>
      <c r="D7" s="20">
        <v>4</v>
      </c>
      <c r="E7" s="40">
        <v>5</v>
      </c>
      <c r="F7" s="40">
        <v>6</v>
      </c>
      <c r="G7" s="40">
        <v>7</v>
      </c>
      <c r="H7" s="20">
        <v>8</v>
      </c>
      <c r="I7" s="40">
        <v>9</v>
      </c>
      <c r="J7" s="20">
        <v>10</v>
      </c>
      <c r="K7" s="20">
        <v>11</v>
      </c>
      <c r="L7" s="40">
        <v>12</v>
      </c>
      <c r="M7" s="20">
        <v>13</v>
      </c>
      <c r="N7" s="20">
        <v>14</v>
      </c>
      <c r="O7" s="20">
        <v>15</v>
      </c>
      <c r="P7" s="12"/>
      <c r="Q7" s="12"/>
      <c r="S7" s="1"/>
    </row>
    <row r="8" spans="1:19" ht="48" customHeight="1" x14ac:dyDescent="0.2">
      <c r="A8" s="41">
        <v>1</v>
      </c>
      <c r="B8" s="42" t="s">
        <v>22</v>
      </c>
      <c r="C8" s="21">
        <v>13900</v>
      </c>
      <c r="D8" s="21">
        <v>13900</v>
      </c>
      <c r="E8" s="22">
        <v>13900</v>
      </c>
      <c r="F8" s="43" t="s">
        <v>21</v>
      </c>
      <c r="G8" s="44">
        <v>1</v>
      </c>
      <c r="H8" s="45">
        <v>3</v>
      </c>
      <c r="I8" s="46">
        <f>MIN(C8:D8:E8)</f>
        <v>13900</v>
      </c>
      <c r="J8" s="47">
        <f>I8*G8</f>
        <v>13900</v>
      </c>
      <c r="K8" s="47">
        <f>ROUND((AVERAGE(C8:E8)),2)</f>
        <v>13900</v>
      </c>
      <c r="L8" s="48">
        <f>ROUND(_xlfn.STDEV.S(C8:E8),2)</f>
        <v>0</v>
      </c>
      <c r="M8" s="49">
        <f>L8/K8</f>
        <v>0</v>
      </c>
      <c r="N8" s="50" t="s">
        <v>23</v>
      </c>
      <c r="O8" s="51">
        <v>310</v>
      </c>
      <c r="P8" s="13"/>
      <c r="Q8" s="14"/>
      <c r="S8" s="1"/>
    </row>
    <row r="9" spans="1:19" ht="17.25" customHeight="1" x14ac:dyDescent="0.2">
      <c r="A9" s="34" t="s">
        <v>5</v>
      </c>
      <c r="B9" s="34"/>
      <c r="C9" s="34"/>
      <c r="D9" s="34"/>
      <c r="E9" s="34"/>
      <c r="F9" s="34"/>
      <c r="G9" s="34"/>
      <c r="H9" s="34"/>
      <c r="I9" s="34"/>
      <c r="J9" s="19">
        <f>SUM(J8:J8)</f>
        <v>13900</v>
      </c>
      <c r="K9" s="15"/>
      <c r="L9" s="15"/>
      <c r="M9" s="15"/>
      <c r="N9" s="16"/>
      <c r="O9" s="16"/>
      <c r="P9" s="2"/>
      <c r="Q9" s="2"/>
      <c r="S9" s="1"/>
    </row>
    <row r="10" spans="1:19" ht="18.75" customHeight="1" x14ac:dyDescent="0.2">
      <c r="A10" s="25" t="s">
        <v>27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</row>
    <row r="12" spans="1:19" x14ac:dyDescent="0.2">
      <c r="A12" s="23" t="s">
        <v>15</v>
      </c>
      <c r="B12" s="23"/>
      <c r="C12" s="24" t="s">
        <v>24</v>
      </c>
      <c r="D12" s="24"/>
      <c r="E12" s="24"/>
      <c r="F12" s="24"/>
      <c r="G12" s="24"/>
      <c r="H12" s="23" t="s">
        <v>25</v>
      </c>
      <c r="I12" s="23"/>
      <c r="J12" s="23"/>
      <c r="K12" s="23"/>
      <c r="L12" s="23"/>
      <c r="M12" s="23"/>
      <c r="N12" s="17"/>
      <c r="O12" s="17"/>
    </row>
    <row r="13" spans="1:19" x14ac:dyDescent="0.2">
      <c r="A13" s="23" t="s">
        <v>16</v>
      </c>
      <c r="B13" s="23"/>
      <c r="C13" s="24" t="s">
        <v>28</v>
      </c>
      <c r="D13" s="24"/>
      <c r="E13" s="24"/>
      <c r="F13" s="24"/>
      <c r="G13" s="24"/>
      <c r="H13" s="23" t="s">
        <v>29</v>
      </c>
      <c r="I13" s="23"/>
      <c r="J13" s="23"/>
      <c r="K13" s="23"/>
      <c r="L13" s="23"/>
      <c r="M13" s="23"/>
      <c r="N13" s="18"/>
      <c r="O13" s="18"/>
    </row>
  </sheetData>
  <sheetProtection formatCells="0" insertRows="0" deleteRows="0"/>
  <mergeCells count="25">
    <mergeCell ref="B4:L4"/>
    <mergeCell ref="A2:L2"/>
    <mergeCell ref="A1:L1"/>
    <mergeCell ref="A3:L3"/>
    <mergeCell ref="A10:S10"/>
    <mergeCell ref="N5:N6"/>
    <mergeCell ref="Q5:Q6"/>
    <mergeCell ref="K5:M5"/>
    <mergeCell ref="O5:O6"/>
    <mergeCell ref="P5:P6"/>
    <mergeCell ref="F5:F6"/>
    <mergeCell ref="I5:I6"/>
    <mergeCell ref="A9:I9"/>
    <mergeCell ref="A5:A6"/>
    <mergeCell ref="B5:B6"/>
    <mergeCell ref="C5:E5"/>
    <mergeCell ref="G5:G6"/>
    <mergeCell ref="H5:H6"/>
    <mergeCell ref="J5:J6"/>
    <mergeCell ref="A12:B12"/>
    <mergeCell ref="C12:G12"/>
    <mergeCell ref="H12:M12"/>
    <mergeCell ref="A13:B13"/>
    <mergeCell ref="C13:G13"/>
    <mergeCell ref="H13:M13"/>
  </mergeCells>
  <conditionalFormatting sqref="M8">
    <cfRule type="cellIs" dxfId="1" priority="3" operator="greaterThan">
      <formula>0.33</formula>
    </cfRule>
  </conditionalFormatting>
  <conditionalFormatting sqref="Q8">
    <cfRule type="cellIs" dxfId="0" priority="2" operator="greaterThan">
      <formula>33</formula>
    </cfRule>
  </conditionalFormatting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Шептало Наталья Павловна</cp:lastModifiedBy>
  <cp:lastPrinted>2023-09-14T09:47:56Z</cp:lastPrinted>
  <dcterms:created xsi:type="dcterms:W3CDTF">2016-05-13T09:47:52Z</dcterms:created>
  <dcterms:modified xsi:type="dcterms:W3CDTF">2024-04-15T13:18:19Z</dcterms:modified>
</cp:coreProperties>
</file>