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38400" windowHeight="11730"/>
  </bookViews>
  <sheets>
    <sheet name="НМЦК" sheetId="8" r:id="rId1"/>
    <sheet name="Рынок" sheetId="6" r:id="rId2"/>
    <sheet name="Средневзвеш" sheetId="7" r:id="rId3"/>
    <sheet name="тарифный метод" sheetId="5" r:id="rId4"/>
  </sheets>
  <definedNames>
    <definedName name="_xlnm._FilterDatabase" localSheetId="1" hidden="1">Рынок!$A$8:$J$11</definedName>
    <definedName name="_xlnm._FilterDatabase" localSheetId="2" hidden="1">Средневзвеш!$A$1:$AE$4</definedName>
    <definedName name="_xlnm._FilterDatabase" localSheetId="3" hidden="1">'тарифный метод'!$A$3:$M$4</definedName>
  </definedNames>
  <calcPr calcId="162913"/>
</workbook>
</file>

<file path=xl/calcChain.xml><?xml version="1.0" encoding="utf-8"?>
<calcChain xmlns="http://schemas.openxmlformats.org/spreadsheetml/2006/main">
  <c r="M6" i="8" l="1"/>
  <c r="I4" i="5"/>
  <c r="T6" i="8" l="1"/>
  <c r="AE4" i="7"/>
  <c r="AG4" i="7" s="1"/>
  <c r="L6" i="8" l="1"/>
  <c r="AD4" i="7"/>
  <c r="Z4" i="7"/>
  <c r="V4" i="7"/>
  <c r="N4" i="7"/>
  <c r="T7" i="8" l="1"/>
  <c r="J4" i="7" l="1"/>
  <c r="F4" i="7"/>
  <c r="J11" i="6" l="1"/>
</calcChain>
</file>

<file path=xl/sharedStrings.xml><?xml version="1.0" encoding="utf-8"?>
<sst xmlns="http://schemas.openxmlformats.org/spreadsheetml/2006/main" count="116" uniqueCount="84">
  <si>
    <t>Цена за ед. изм. методом анализа рынка</t>
  </si>
  <si>
    <t>№</t>
  </si>
  <si>
    <t>МНН</t>
  </si>
  <si>
    <t>ЖНВЛП</t>
  </si>
  <si>
    <t xml:space="preserve">Ед. изм. в соответствии с ЕСКЛП </t>
  </si>
  <si>
    <t xml:space="preserve"> Количество товара для поставки в  упаковках</t>
  </si>
  <si>
    <t>Количество товара для поставки в ед. изм. по ЕСКЛП</t>
  </si>
  <si>
    <t xml:space="preserve">КП №1 </t>
  </si>
  <si>
    <t xml:space="preserve">КП №2 </t>
  </si>
  <si>
    <t>КП №3</t>
  </si>
  <si>
    <t>Среднее квадратичное отклонение</t>
  </si>
  <si>
    <t>Цена ГРЛС (без НДС и оптовой надбавки), руб.</t>
  </si>
  <si>
    <t>Средневзвешенная цена на основании контрактов заказчика (без НДС и оптовой надбавки), руб.</t>
  </si>
  <si>
    <t xml:space="preserve">Наименьшее значение цены за ед. изм. с НДС  и оптовой надбавкой, руб. </t>
  </si>
  <si>
    <t>НМЦК за ед измерения с учетом НДС и опт. надб.</t>
  </si>
  <si>
    <t>да</t>
  </si>
  <si>
    <t xml:space="preserve">Ответственное лицо:                                                                                                                           </t>
  </si>
  <si>
    <t>Начальная (максимальная) цена контракта составляет</t>
  </si>
  <si>
    <t>№ п/п</t>
  </si>
  <si>
    <t>Среднезвешанная цена</t>
  </si>
  <si>
    <t>№п\п</t>
  </si>
  <si>
    <t>Стоимость за 1 мл, мг,шт, руб.</t>
  </si>
  <si>
    <t>Обоснование начальной (максимальной) цены контракта</t>
  </si>
  <si>
    <t>Заказчиком не было приобретено  за 12 месяцев, предшествующих месяцу расчета,  контрактов</t>
  </si>
  <si>
    <t>Референтная цена (без НДС и оптовой надбавки)*</t>
  </si>
  <si>
    <t xml:space="preserve">Приложение № 1 </t>
  </si>
  <si>
    <t>Минимальное  значение цены  планируемого к закупке  лекарственного препарата без учета НДС и опт.надб, руб.</t>
  </si>
  <si>
    <t>Торговое наименование</t>
  </si>
  <si>
    <t>Государственный реестр предельных отпускных цен производителей на лекарственные препараты,
включенные в перечень жизненно необходимых и важнейших лекарственных препаратов
(по состоянию на 29.04.2021)</t>
  </si>
  <si>
    <t>Код АТХ</t>
  </si>
  <si>
    <t>Предельная цена руб. без НДС</t>
  </si>
  <si>
    <t>Штрих-код (EAN13)</t>
  </si>
  <si>
    <t>Дата вступления в силу</t>
  </si>
  <si>
    <t>Лек. форма/ дозировка/ упаковка</t>
  </si>
  <si>
    <t>Владелец РУ/ производитель/ упаковщик/ Выпускающий контроль (инн/ватин)</t>
  </si>
  <si>
    <t>Кол-во в потреб. упаковке</t>
  </si>
  <si>
    <t>Номер РУ</t>
  </si>
  <si>
    <t>Дата регистрации цены (№ решения)</t>
  </si>
  <si>
    <t>цена указана за единицу измерения (мл, шт)</t>
  </si>
  <si>
    <t>ЛЕК.ФОРМА, ДОЗИРОВКА</t>
  </si>
  <si>
    <t>мл</t>
  </si>
  <si>
    <t>шт</t>
  </si>
  <si>
    <t xml:space="preserve">Расчет НМЦК произведен в в соответствии с требованиями статьи 22 Закона и приказа Министерства здравоохранения Российской Федерации от 19.12.2019г.  № 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 </t>
  </si>
  <si>
    <t>1.  Метод сопоставимых рыночных цен  (ч.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нужд»)</t>
  </si>
  <si>
    <t xml:space="preserve"> В соответствии с частями 1-2, 6 статьи 22 Федерального закона от 05.04.2013 № 44-ФЗ для определения начальной (максимальной) цены контракта использован приоритетный метод сопоставимых рыночных цен (анализа рынка). </t>
  </si>
  <si>
    <t xml:space="preserve">Среди ответов, поступивших от Поставщиков на указанный запрос, были выбраны 3 (три) минимальных ценовых предложения на Товар. </t>
  </si>
  <si>
    <t>Международное непатентованное наименование лекарственного средства</t>
  </si>
  <si>
    <t>Основные характеристики: форма выпуска, фасовка, показания к применению товара, предлагаемого участником закупки</t>
  </si>
  <si>
    <t>Ед.измерения</t>
  </si>
  <si>
    <t>Мониторинг цен</t>
  </si>
  <si>
    <t>Цена за ед.товара без НДС , вкл .накл.расх., руб.</t>
  </si>
  <si>
    <t>к-во ед в упаковке</t>
  </si>
  <si>
    <t>Коэф.рег.надбавки</t>
  </si>
  <si>
    <t>Средняя  цена за ед.товара</t>
  </si>
  <si>
    <t>Количе-ство това-ра для поставки в  упаковках</t>
  </si>
  <si>
    <t>Количе-ство това-ра для поставки в ед. изм. по ЕСКЛП</t>
  </si>
  <si>
    <r>
      <t>РАСЧЕТ НАЧАЛЬНОЙ (МАКСИМАЛЬНОЙ) ЦЕНЫ ДОГОВОРА,  СВЕДЕНИЯ О ФУНКЦИОНАЛЬНЫХ, ТЕХНИЧЕСКИХ И КАЧЕСТВЕННЫХ, ЭКСПЛУАТАЦИОННЫХ ХАРАКТЕРИСТИКАХ ОБЪЕКТА ЗАКУПКИ. Приложение</t>
    </r>
    <r>
      <rPr>
        <b/>
        <sz val="8"/>
        <color rgb="FFFF0000"/>
        <rFont val="Times New Roman"/>
        <family val="1"/>
        <charset val="204"/>
      </rPr>
      <t xml:space="preserve"> </t>
    </r>
    <r>
      <rPr>
        <b/>
        <sz val="8"/>
        <rFont val="Times New Roman"/>
        <family val="1"/>
        <charset val="204"/>
      </rPr>
      <t xml:space="preserve">№ 2 </t>
    </r>
  </si>
  <si>
    <r>
      <t>В целях получения информации о рыночных ценах идентичных Товаров, планируемых к закупке был направлен запрос о предоставлении ценовой информации от участников</t>
    </r>
    <r>
      <rPr>
        <sz val="8"/>
        <color rgb="FFFF0000"/>
        <rFont val="Times New Roman"/>
        <family val="1"/>
        <charset val="204"/>
      </rPr>
      <t xml:space="preserve"> </t>
    </r>
    <r>
      <rPr>
        <sz val="8"/>
        <rFont val="Times New Roman"/>
        <family val="1"/>
        <charset val="204"/>
      </rPr>
      <t xml:space="preserve">фармацевтического рынка, обладающим опытом поставки соответствующих Товаров, информация о которых имеется в свободном доступе (в частности, опубликована в печати, размещена на сайтах в сети «Интернет»). </t>
    </r>
  </si>
  <si>
    <t>ДАТА ПОДПИСАНИЯ ДОКУМЕНТА
О ПРИЕМКЕ ТРУ</t>
  </si>
  <si>
    <t>ДАТА ПОДПИСАНИЯ ДОКУМЕНТА
О ПРИЕМКЕ ТР</t>
  </si>
  <si>
    <t>СТОИМОСТЬ ИСПОЛНЕННЫХ
ОБЯЗАТЕЛЬСТВ, ₽ь,без ндс и опт надб</t>
  </si>
  <si>
    <t>КОЛ-ВО ПОСТАВЛЕННЫХ ТРУ,
КОЛ-ВО ПОТРЕБ. ЕДИНИЦ (ВСЕГО)</t>
  </si>
  <si>
    <t>Цсреднезв., руб.за ед</t>
  </si>
  <si>
    <t xml:space="preserve">Значение цены за ед. изм. (без НДС и оптовой надбавки), руб. </t>
  </si>
  <si>
    <t>Августис Т.Н.</t>
  </si>
  <si>
    <t>ОКПД 2/КТРУ</t>
  </si>
  <si>
    <t>21.20.10.134-000007-1-00145-0000000000000</t>
  </si>
  <si>
    <t>Магния сульфат</t>
  </si>
  <si>
    <t xml:space="preserve">Магния сульфат раствор для внутривенного введения 250 
мг/мл 10 мл, ампулы (10), пачки 
картонные
</t>
  </si>
  <si>
    <t>Вх№16/1/24 от 14.02.2024г.</t>
  </si>
  <si>
    <t>Вх№16/2/24 от 14.02.2024г.</t>
  </si>
  <si>
    <t>Вх№16/3/24 от 14.02.2024г.</t>
  </si>
  <si>
    <t>Вл.Вып.к.Перв.Уп.Втор.Уп.Пр.Общество с ограниченной ответственностью "Гротекс" (ООО "Гротекс"), Россия (7814459396);</t>
  </si>
  <si>
    <t>раствор для внутривенного введения, 250 мг/мл, 10 мл - ампула (10) - пачка картонная</t>
  </si>
  <si>
    <t>B05XA05</t>
  </si>
  <si>
    <t>ЛП-№(002964)-(РГ-RU)</t>
  </si>
  <si>
    <t>23.11.2023 1790/20-23/ОС-подтв</t>
  </si>
  <si>
    <t>Кол-во товара в потребит.упаковке</t>
  </si>
  <si>
    <r>
      <t>Наименьшее значение цены за ед. изм. (без НДС и оптовой надбавки), руб.</t>
    </r>
    <r>
      <rPr>
        <b/>
        <i/>
        <sz val="10"/>
        <color indexed="8"/>
        <rFont val="Times New Roman"/>
        <family val="1"/>
        <charset val="204"/>
      </rPr>
      <t xml:space="preserve"> </t>
    </r>
  </si>
  <si>
    <t xml:space="preserve">Контракт №  0372200098123000058
от 28.08.2023 г. (РНК 2780203826623000078)
</t>
  </si>
  <si>
    <t xml:space="preserve">Контракт №  0372200098122000070
от 11.11.2022 г. (РНК 27802038266 22 000118)
</t>
  </si>
  <si>
    <t xml:space="preserve">Контракт №  0372200098123000036
от 12.05.2023 г. (РНК 27802038266 23 000055)
</t>
  </si>
  <si>
    <t xml:space="preserve">Контракт №  27802038266 23 000045
от 14.04.2023 г. (РНК 27802038266 23 000045)
</t>
  </si>
  <si>
    <t>Дата подготовки обоснования: 25.03.2023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</si>
</sst>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₽_-;\-* #,##0.00\ _₽_-;_-* &quot;-&quot;??\ _₽_-;_-@_-"/>
    <numFmt numFmtId="164" formatCode="[$-419]General"/>
  </numFmts>
  <fonts count="41" x14ac:knownFonts="1">
    <font>
      <sz val="11"/>
      <color theme="1"/>
      <name val="Calibri"/>
      <family val="2"/>
      <charset val="204"/>
      <scheme val="minor"/>
    </font>
    <font>
      <b/>
      <sz val="8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9"/>
      <color rgb="FF000000"/>
      <name val="Times New Roman"/>
      <family val="1"/>
      <charset val="204"/>
    </font>
    <font>
      <sz val="8"/>
      <name val="Arial"/>
      <family val="2"/>
      <charset val="204"/>
    </font>
    <font>
      <sz val="9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8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u/>
      <sz val="9"/>
      <color theme="10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7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u/>
      <sz val="9"/>
      <color rgb="FFFF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b/>
      <sz val="10"/>
      <color theme="3" tint="0.3999755851924192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theme="3" tint="0.3999755851924192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9" tint="-0.249977111117893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theme="3" tint="0.3999755851924192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A7B5AB"/>
      </left>
      <right style="medium">
        <color rgb="FFA7B5AB"/>
      </right>
      <top style="medium">
        <color rgb="FFA7B5AB"/>
      </top>
      <bottom style="medium">
        <color rgb="FFA7B5AB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A7B5AB"/>
      </left>
      <right style="thin">
        <color rgb="FF000000"/>
      </right>
      <top style="medium">
        <color rgb="FFA7B5AB"/>
      </top>
      <bottom style="medium">
        <color rgb="FFA7B5AB"/>
      </bottom>
      <diagonal/>
    </border>
    <border>
      <left style="thin">
        <color rgb="FF000000"/>
      </left>
      <right style="thin">
        <color rgb="FF000000"/>
      </right>
      <top style="medium">
        <color rgb="FFA7B5AB"/>
      </top>
      <bottom style="medium">
        <color rgb="FFA7B5AB"/>
      </bottom>
      <diagonal/>
    </border>
    <border>
      <left style="thin">
        <color rgb="FF000000"/>
      </left>
      <right style="medium">
        <color rgb="FFA7B5AB"/>
      </right>
      <top style="medium">
        <color rgb="FFA7B5AB"/>
      </top>
      <bottom style="medium">
        <color rgb="FFA7B5AB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5" fillId="0" borderId="0" applyAlignment="0"/>
    <xf numFmtId="0" fontId="7" fillId="0" borderId="0" applyAlignment="0"/>
    <xf numFmtId="0" fontId="8" fillId="0" borderId="0" applyNumberFormat="0" applyFill="0" applyBorder="0" applyAlignment="0" applyProtection="0"/>
    <xf numFmtId="0" fontId="10" fillId="0" borderId="0">
      <alignment horizontal="left"/>
    </xf>
    <xf numFmtId="164" fontId="12" fillId="0" borderId="0" applyBorder="0" applyProtection="0"/>
    <xf numFmtId="0" fontId="5" fillId="0" borderId="0" applyAlignment="0"/>
  </cellStyleXfs>
  <cellXfs count="154">
    <xf numFmtId="0" fontId="0" fillId="0" borderId="0" xfId="0"/>
    <xf numFmtId="4" fontId="13" fillId="2" borderId="15" xfId="0" applyNumberFormat="1" applyFont="1" applyFill="1" applyBorder="1" applyAlignment="1">
      <alignment horizontal="center" vertical="center" wrapText="1"/>
    </xf>
    <xf numFmtId="0" fontId="3" fillId="2" borderId="0" xfId="0" applyFont="1" applyFill="1"/>
    <xf numFmtId="3" fontId="20" fillId="2" borderId="15" xfId="0" applyNumberFormat="1" applyFont="1" applyFill="1" applyBorder="1" applyAlignment="1">
      <alignment horizontal="center" vertical="center" wrapText="1"/>
    </xf>
    <xf numFmtId="1" fontId="20" fillId="2" borderId="15" xfId="0" applyNumberFormat="1" applyFont="1" applyFill="1" applyBorder="1" applyAlignment="1">
      <alignment horizontal="center" vertical="center" wrapText="1"/>
    </xf>
    <xf numFmtId="0" fontId="20" fillId="2" borderId="15" xfId="0" applyFont="1" applyFill="1" applyBorder="1" applyAlignment="1">
      <alignment horizontal="center" vertical="center" wrapText="1"/>
    </xf>
    <xf numFmtId="4" fontId="20" fillId="2" borderId="15" xfId="0" applyNumberFormat="1" applyFont="1" applyFill="1" applyBorder="1" applyAlignment="1">
      <alignment horizontal="center" vertical="center" wrapText="1"/>
    </xf>
    <xf numFmtId="4" fontId="21" fillId="2" borderId="15" xfId="0" applyNumberFormat="1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14" fontId="4" fillId="2" borderId="15" xfId="0" applyNumberFormat="1" applyFont="1" applyFill="1" applyBorder="1" applyAlignment="1">
      <alignment horizontal="center" vertical="center" wrapText="1"/>
    </xf>
    <xf numFmtId="2" fontId="20" fillId="2" borderId="15" xfId="0" applyNumberFormat="1" applyFont="1" applyFill="1" applyBorder="1" applyAlignment="1">
      <alignment horizontal="center" vertical="center" wrapText="1"/>
    </xf>
    <xf numFmtId="14" fontId="20" fillId="2" borderId="15" xfId="0" applyNumberFormat="1" applyFont="1" applyFill="1" applyBorder="1" applyAlignment="1">
      <alignment horizontal="center" vertical="center" wrapText="1"/>
    </xf>
    <xf numFmtId="14" fontId="21" fillId="2" borderId="15" xfId="0" applyNumberFormat="1" applyFont="1" applyFill="1" applyBorder="1" applyAlignment="1">
      <alignment horizontal="center" vertical="center" wrapText="1"/>
    </xf>
    <xf numFmtId="3" fontId="21" fillId="2" borderId="15" xfId="0" applyNumberFormat="1" applyFont="1" applyFill="1" applyBorder="1" applyAlignment="1">
      <alignment horizontal="center" vertical="center" wrapText="1"/>
    </xf>
    <xf numFmtId="4" fontId="22" fillId="2" borderId="15" xfId="0" applyNumberFormat="1" applyFont="1" applyFill="1" applyBorder="1" applyAlignment="1">
      <alignment horizontal="center" vertical="center" wrapText="1"/>
    </xf>
    <xf numFmtId="4" fontId="23" fillId="2" borderId="15" xfId="0" applyNumberFormat="1" applyFont="1" applyFill="1" applyBorder="1"/>
    <xf numFmtId="0" fontId="11" fillId="2" borderId="10" xfId="0" applyFont="1" applyFill="1" applyBorder="1" applyAlignment="1">
      <alignment horizontal="center" vertical="center" wrapText="1" readingOrder="1"/>
    </xf>
    <xf numFmtId="0" fontId="3" fillId="2" borderId="0" xfId="0" applyFont="1" applyFill="1" applyAlignment="1">
      <alignment horizontal="center" vertical="center" readingOrder="1"/>
    </xf>
    <xf numFmtId="0" fontId="3" fillId="2" borderId="0" xfId="0" applyFont="1" applyFill="1" applyAlignment="1">
      <alignment horizontal="center" readingOrder="1"/>
    </xf>
    <xf numFmtId="0" fontId="16" fillId="2" borderId="11" xfId="0" applyFont="1" applyFill="1" applyBorder="1" applyAlignment="1">
      <alignment horizontal="center" vertical="center" wrapText="1" readingOrder="1"/>
    </xf>
    <xf numFmtId="0" fontId="17" fillId="2" borderId="11" xfId="3" applyFont="1" applyFill="1" applyBorder="1" applyAlignment="1">
      <alignment horizontal="center" vertical="center" wrapText="1" readingOrder="1"/>
    </xf>
    <xf numFmtId="0" fontId="3" fillId="2" borderId="0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 readingOrder="1"/>
    </xf>
    <xf numFmtId="4" fontId="4" fillId="2" borderId="0" xfId="0" applyNumberFormat="1" applyFont="1" applyFill="1" applyBorder="1" applyAlignment="1">
      <alignment horizontal="center" vertical="center" wrapText="1"/>
    </xf>
    <xf numFmtId="3" fontId="20" fillId="2" borderId="0" xfId="0" applyNumberFormat="1" applyFont="1" applyFill="1" applyBorder="1" applyAlignment="1">
      <alignment horizontal="center" vertical="center" wrapText="1"/>
    </xf>
    <xf numFmtId="1" fontId="20" fillId="2" borderId="0" xfId="0" applyNumberFormat="1" applyFont="1" applyFill="1" applyBorder="1" applyAlignment="1">
      <alignment horizontal="center" vertical="center" wrapText="1"/>
    </xf>
    <xf numFmtId="2" fontId="20" fillId="2" borderId="0" xfId="0" applyNumberFormat="1" applyFont="1" applyFill="1" applyBorder="1" applyAlignment="1">
      <alignment horizontal="center" vertical="center" wrapText="1"/>
    </xf>
    <xf numFmtId="14" fontId="20" fillId="2" borderId="0" xfId="0" applyNumberFormat="1" applyFont="1" applyFill="1" applyBorder="1" applyAlignment="1">
      <alignment horizontal="center" vertical="center" wrapText="1"/>
    </xf>
    <xf numFmtId="0" fontId="20" fillId="2" borderId="0" xfId="0" applyFont="1" applyFill="1" applyBorder="1" applyAlignment="1">
      <alignment horizontal="center" vertical="center" wrapText="1"/>
    </xf>
    <xf numFmtId="4" fontId="20" fillId="2" borderId="0" xfId="0" applyNumberFormat="1" applyFont="1" applyFill="1" applyBorder="1" applyAlignment="1">
      <alignment horizontal="center" vertical="center" wrapText="1"/>
    </xf>
    <xf numFmtId="4" fontId="21" fillId="2" borderId="0" xfId="0" applyNumberFormat="1" applyFont="1" applyFill="1" applyBorder="1" applyAlignment="1">
      <alignment horizontal="center" vertical="center" wrapText="1"/>
    </xf>
    <xf numFmtId="14" fontId="21" fillId="2" borderId="0" xfId="0" applyNumberFormat="1" applyFont="1" applyFill="1" applyBorder="1" applyAlignment="1">
      <alignment horizontal="center" vertical="center" wrapText="1"/>
    </xf>
    <xf numFmtId="3" fontId="21" fillId="2" borderId="0" xfId="0" applyNumberFormat="1" applyFont="1" applyFill="1" applyBorder="1" applyAlignment="1">
      <alignment horizontal="center" vertical="center" wrapText="1"/>
    </xf>
    <xf numFmtId="4" fontId="22" fillId="2" borderId="0" xfId="0" applyNumberFormat="1" applyFont="1" applyFill="1" applyBorder="1" applyAlignment="1">
      <alignment horizontal="center" vertical="center" wrapText="1"/>
    </xf>
    <xf numFmtId="4" fontId="13" fillId="2" borderId="0" xfId="0" applyNumberFormat="1" applyFont="1" applyFill="1" applyBorder="1" applyAlignment="1">
      <alignment horizontal="center" vertical="center" wrapText="1"/>
    </xf>
    <xf numFmtId="4" fontId="23" fillId="2" borderId="0" xfId="0" applyNumberFormat="1" applyFont="1" applyFill="1" applyBorder="1"/>
    <xf numFmtId="0" fontId="14" fillId="0" borderId="10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4" fontId="6" fillId="0" borderId="6" xfId="0" applyNumberFormat="1" applyFont="1" applyFill="1" applyBorder="1" applyAlignment="1">
      <alignment horizontal="center" vertical="center" wrapText="1"/>
    </xf>
    <xf numFmtId="2" fontId="23" fillId="2" borderId="11" xfId="0" applyNumberFormat="1" applyFont="1" applyFill="1" applyBorder="1" applyAlignment="1">
      <alignment horizontal="center" vertical="center" wrapText="1" readingOrder="1"/>
    </xf>
    <xf numFmtId="4" fontId="13" fillId="0" borderId="10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center" vertical="center" wrapText="1"/>
    </xf>
    <xf numFmtId="0" fontId="26" fillId="0" borderId="16" xfId="0" applyFont="1" applyFill="1" applyBorder="1" applyAlignment="1">
      <alignment horizontal="center" vertical="center" wrapText="1"/>
    </xf>
    <xf numFmtId="0" fontId="15" fillId="0" borderId="16" xfId="0" applyFont="1" applyFill="1" applyBorder="1" applyAlignment="1">
      <alignment horizontal="center" vertical="center" wrapText="1"/>
    </xf>
    <xf numFmtId="3" fontId="13" fillId="0" borderId="16" xfId="0" applyNumberFormat="1" applyFont="1" applyFill="1" applyBorder="1" applyAlignment="1">
      <alignment horizontal="center" vertical="center" wrapText="1"/>
    </xf>
    <xf numFmtId="4" fontId="15" fillId="0" borderId="16" xfId="4" applyNumberFormat="1" applyFont="1" applyFill="1" applyBorder="1" applyAlignment="1">
      <alignment horizontal="center" vertical="center" wrapText="1"/>
    </xf>
    <xf numFmtId="4" fontId="13" fillId="0" borderId="2" xfId="1" applyNumberFormat="1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4" fontId="19" fillId="0" borderId="10" xfId="0" applyNumberFormat="1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27" fillId="3" borderId="19" xfId="0" applyFont="1" applyFill="1" applyBorder="1" applyAlignment="1">
      <alignment horizontal="center" vertical="center" wrapText="1"/>
    </xf>
    <xf numFmtId="0" fontId="27" fillId="3" borderId="20" xfId="0" applyFont="1" applyFill="1" applyBorder="1" applyAlignment="1">
      <alignment horizontal="center" vertical="center" wrapText="1"/>
    </xf>
    <xf numFmtId="0" fontId="27" fillId="3" borderId="20" xfId="0" applyFont="1" applyFill="1" applyBorder="1" applyAlignment="1">
      <alignment horizontal="left" vertical="center" wrapText="1"/>
    </xf>
    <xf numFmtId="14" fontId="27" fillId="3" borderId="21" xfId="0" applyNumberFormat="1" applyFont="1" applyFill="1" applyBorder="1" applyAlignment="1">
      <alignment horizontal="center" vertical="center" wrapText="1"/>
    </xf>
    <xf numFmtId="1" fontId="27" fillId="3" borderId="20" xfId="0" applyNumberFormat="1" applyFont="1" applyFill="1" applyBorder="1" applyAlignment="1">
      <alignment horizontal="center" vertical="center" wrapText="1"/>
    </xf>
    <xf numFmtId="2" fontId="23" fillId="2" borderId="0" xfId="0" applyNumberFormat="1" applyFont="1" applyFill="1" applyAlignment="1">
      <alignment horizontal="center" vertical="center" readingOrder="1"/>
    </xf>
    <xf numFmtId="2" fontId="28" fillId="2" borderId="11" xfId="3" applyNumberFormat="1" applyFont="1" applyFill="1" applyBorder="1" applyAlignment="1">
      <alignment horizontal="center" vertical="center" wrapText="1" readingOrder="1"/>
    </xf>
    <xf numFmtId="2" fontId="23" fillId="2" borderId="0" xfId="0" applyNumberFormat="1" applyFont="1" applyFill="1" applyAlignment="1">
      <alignment horizontal="center" readingOrder="1"/>
    </xf>
    <xf numFmtId="0" fontId="29" fillId="3" borderId="19" xfId="0" applyFont="1" applyFill="1" applyBorder="1" applyAlignment="1">
      <alignment horizontal="center" vertical="center" wrapText="1"/>
    </xf>
    <xf numFmtId="0" fontId="24" fillId="3" borderId="19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 wrapText="1"/>
    </xf>
    <xf numFmtId="4" fontId="39" fillId="0" borderId="10" xfId="0" applyNumberFormat="1" applyFont="1" applyFill="1" applyBorder="1" applyAlignment="1">
      <alignment horizontal="center" vertical="center" wrapText="1"/>
    </xf>
    <xf numFmtId="4" fontId="37" fillId="0" borderId="10" xfId="0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 wrapText="1"/>
    </xf>
    <xf numFmtId="0" fontId="36" fillId="0" borderId="10" xfId="0" applyFont="1" applyFill="1" applyBorder="1" applyAlignment="1">
      <alignment horizontal="center" vertical="center" wrapText="1"/>
    </xf>
    <xf numFmtId="0" fontId="37" fillId="0" borderId="10" xfId="0" applyFont="1" applyFill="1" applyBorder="1" applyAlignment="1">
      <alignment horizontal="center" vertical="center" wrapText="1"/>
    </xf>
    <xf numFmtId="43" fontId="38" fillId="0" borderId="6" xfId="0" applyNumberFormat="1" applyFont="1" applyFill="1" applyBorder="1" applyAlignment="1">
      <alignment horizontal="center" vertical="center" wrapText="1"/>
    </xf>
    <xf numFmtId="43" fontId="6" fillId="0" borderId="6" xfId="0" applyNumberFormat="1" applyFont="1" applyFill="1" applyBorder="1" applyAlignment="1">
      <alignment horizontal="center" vertical="center" wrapText="1"/>
    </xf>
    <xf numFmtId="2" fontId="6" fillId="0" borderId="6" xfId="0" applyNumberFormat="1" applyFont="1" applyFill="1" applyBorder="1" applyAlignment="1">
      <alignment horizontal="center" vertical="center" wrapText="1"/>
    </xf>
    <xf numFmtId="0" fontId="30" fillId="0" borderId="0" xfId="0" applyFont="1" applyFill="1"/>
    <xf numFmtId="0" fontId="31" fillId="0" borderId="6" xfId="0" applyNumberFormat="1" applyFont="1" applyFill="1" applyBorder="1" applyAlignment="1">
      <alignment vertical="center"/>
    </xf>
    <xf numFmtId="0" fontId="31" fillId="0" borderId="6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 wrapText="1"/>
    </xf>
    <xf numFmtId="0" fontId="25" fillId="0" borderId="0" xfId="0" applyFont="1" applyFill="1"/>
    <xf numFmtId="0" fontId="31" fillId="0" borderId="0" xfId="0" applyFont="1" applyFill="1" applyBorder="1" applyAlignment="1">
      <alignment horizontal="center"/>
    </xf>
    <xf numFmtId="0" fontId="31" fillId="0" borderId="6" xfId="0" applyNumberFormat="1" applyFont="1" applyFill="1" applyBorder="1" applyAlignment="1">
      <alignment vertical="center" wrapText="1"/>
    </xf>
    <xf numFmtId="0" fontId="31" fillId="0" borderId="10" xfId="0" applyNumberFormat="1" applyFont="1" applyFill="1" applyBorder="1" applyAlignment="1">
      <alignment vertical="center" wrapText="1"/>
    </xf>
    <xf numFmtId="0" fontId="31" fillId="0" borderId="9" xfId="0" applyNumberFormat="1" applyFont="1" applyFill="1" applyBorder="1" applyAlignment="1">
      <alignment vertical="center" wrapText="1"/>
    </xf>
    <xf numFmtId="0" fontId="31" fillId="0" borderId="6" xfId="0" applyNumberFormat="1" applyFont="1" applyFill="1" applyBorder="1" applyAlignment="1">
      <alignment horizontal="center" vertical="center" wrapText="1"/>
    </xf>
    <xf numFmtId="0" fontId="31" fillId="0" borderId="6" xfId="0" applyNumberFormat="1" applyFont="1" applyFill="1" applyBorder="1" applyAlignment="1">
      <alignment horizontal="center" vertical="top" wrapText="1"/>
    </xf>
    <xf numFmtId="0" fontId="31" fillId="0" borderId="6" xfId="0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0" fontId="31" fillId="0" borderId="9" xfId="0" applyFont="1" applyFill="1" applyBorder="1" applyAlignment="1">
      <alignment horizontal="center" vertical="center" wrapText="1"/>
    </xf>
    <xf numFmtId="1" fontId="33" fillId="0" borderId="6" xfId="0" applyNumberFormat="1" applyFont="1" applyFill="1" applyBorder="1" applyAlignment="1">
      <alignment horizontal="center" vertical="center" wrapText="1"/>
    </xf>
    <xf numFmtId="1" fontId="34" fillId="0" borderId="6" xfId="0" applyNumberFormat="1" applyFont="1" applyFill="1" applyBorder="1" applyAlignment="1">
      <alignment horizontal="center" vertical="center" wrapText="1"/>
    </xf>
    <xf numFmtId="43" fontId="34" fillId="0" borderId="6" xfId="0" applyNumberFormat="1" applyFont="1" applyFill="1" applyBorder="1" applyAlignment="1">
      <alignment horizontal="center" vertical="center" wrapText="1"/>
    </xf>
    <xf numFmtId="43" fontId="34" fillId="0" borderId="6" xfId="0" applyNumberFormat="1" applyFont="1" applyFill="1" applyBorder="1" applyAlignment="1">
      <alignment horizontal="center" vertical="top" wrapText="1"/>
    </xf>
    <xf numFmtId="43" fontId="34" fillId="0" borderId="10" xfId="0" applyNumberFormat="1" applyFont="1" applyFill="1" applyBorder="1" applyAlignment="1">
      <alignment horizontal="center" vertical="center" wrapText="1"/>
    </xf>
    <xf numFmtId="0" fontId="25" fillId="0" borderId="22" xfId="0" applyFont="1" applyFill="1" applyBorder="1" applyAlignment="1">
      <alignment wrapText="1"/>
    </xf>
    <xf numFmtId="0" fontId="24" fillId="0" borderId="20" xfId="0" applyFont="1" applyFill="1" applyBorder="1" applyAlignment="1">
      <alignment horizontal="center" vertical="center" wrapText="1"/>
    </xf>
    <xf numFmtId="43" fontId="25" fillId="0" borderId="6" xfId="0" applyNumberFormat="1" applyFont="1" applyFill="1" applyBorder="1" applyAlignment="1">
      <alignment vertical="center" wrapText="1"/>
    </xf>
    <xf numFmtId="43" fontId="25" fillId="0" borderId="6" xfId="0" applyNumberFormat="1" applyFont="1" applyFill="1" applyBorder="1" applyAlignment="1">
      <alignment horizontal="center" vertical="center" wrapText="1"/>
    </xf>
    <xf numFmtId="4" fontId="25" fillId="0" borderId="6" xfId="0" applyNumberFormat="1" applyFont="1" applyFill="1" applyBorder="1" applyAlignment="1">
      <alignment horizontal="center" vertical="center"/>
    </xf>
    <xf numFmtId="0" fontId="31" fillId="0" borderId="10" xfId="0" applyFont="1" applyFill="1" applyBorder="1" applyAlignment="1">
      <alignment horizontal="right" vertical="center"/>
    </xf>
    <xf numFmtId="0" fontId="37" fillId="0" borderId="0" xfId="0" applyFont="1" applyFill="1" applyAlignment="1" applyProtection="1">
      <alignment horizontal="left"/>
      <protection locked="0"/>
    </xf>
    <xf numFmtId="43" fontId="25" fillId="0" borderId="0" xfId="0" applyNumberFormat="1" applyFont="1" applyFill="1" applyAlignment="1" applyProtection="1">
      <alignment horizontal="center" vertical="center"/>
      <protection locked="0"/>
    </xf>
    <xf numFmtId="0" fontId="25" fillId="0" borderId="0" xfId="0" applyFont="1" applyFill="1" applyAlignment="1" applyProtection="1">
      <alignment horizontal="left" vertical="top" wrapText="1"/>
      <protection locked="0"/>
    </xf>
    <xf numFmtId="0" fontId="36" fillId="0" borderId="0" xfId="0" applyFont="1" applyFill="1" applyAlignment="1" applyProtection="1">
      <alignment horizontal="center" vertical="top" wrapText="1"/>
      <protection locked="0"/>
    </xf>
    <xf numFmtId="1" fontId="25" fillId="0" borderId="0" xfId="0" applyNumberFormat="1" applyFont="1" applyFill="1" applyAlignment="1" applyProtection="1">
      <alignment horizontal="center" vertical="top" wrapText="1"/>
      <protection locked="0"/>
    </xf>
    <xf numFmtId="43" fontId="25" fillId="0" borderId="0" xfId="0" applyNumberFormat="1" applyFont="1" applyFill="1" applyAlignment="1" applyProtection="1">
      <alignment horizontal="center" vertical="top" wrapText="1"/>
      <protection locked="0"/>
    </xf>
    <xf numFmtId="0" fontId="25" fillId="0" borderId="0" xfId="0" applyFont="1" applyFill="1" applyAlignment="1" applyProtection="1">
      <alignment horizontal="center" vertical="top" wrapText="1"/>
      <protection locked="0"/>
    </xf>
    <xf numFmtId="4" fontId="25" fillId="0" borderId="0" xfId="0" applyNumberFormat="1" applyFont="1" applyFill="1" applyAlignment="1" applyProtection="1">
      <alignment horizontal="center" vertical="center"/>
      <protection locked="0"/>
    </xf>
    <xf numFmtId="43" fontId="25" fillId="0" borderId="0" xfId="0" applyNumberFormat="1" applyFont="1" applyFill="1" applyAlignment="1" applyProtection="1">
      <alignment horizontal="left" vertical="top" wrapText="1"/>
      <protection locked="0"/>
    </xf>
    <xf numFmtId="0" fontId="40" fillId="0" borderId="0" xfId="0" applyFont="1" applyFill="1"/>
    <xf numFmtId="4" fontId="30" fillId="0" borderId="0" xfId="0" applyNumberFormat="1" applyFont="1" applyFill="1"/>
    <xf numFmtId="0" fontId="37" fillId="0" borderId="0" xfId="0" applyFont="1" applyFill="1" applyAlignment="1" applyProtection="1">
      <alignment horizontal="left"/>
      <protection locked="0"/>
    </xf>
    <xf numFmtId="0" fontId="25" fillId="0" borderId="0" xfId="0" applyFont="1" applyFill="1" applyAlignment="1" applyProtection="1">
      <alignment horizontal="left" vertical="top" wrapText="1"/>
      <protection locked="0"/>
    </xf>
    <xf numFmtId="0" fontId="25" fillId="0" borderId="0" xfId="0" applyFont="1" applyFill="1" applyAlignment="1" applyProtection="1">
      <alignment horizontal="center" vertical="top" wrapText="1"/>
      <protection locked="0"/>
    </xf>
    <xf numFmtId="0" fontId="30" fillId="0" borderId="0" xfId="0" applyFont="1" applyFill="1" applyAlignment="1">
      <alignment horizontal="right"/>
    </xf>
    <xf numFmtId="0" fontId="31" fillId="0" borderId="1" xfId="0" applyFont="1" applyFill="1" applyBorder="1" applyAlignment="1">
      <alignment horizontal="center"/>
    </xf>
    <xf numFmtId="0" fontId="32" fillId="0" borderId="6" xfId="0" applyNumberFormat="1" applyFont="1" applyFill="1" applyBorder="1" applyAlignment="1">
      <alignment horizontal="center" vertical="center" wrapText="1"/>
    </xf>
    <xf numFmtId="0" fontId="31" fillId="0" borderId="6" xfId="0" applyNumberFormat="1" applyFont="1" applyFill="1" applyBorder="1" applyAlignment="1">
      <alignment horizontal="center" vertical="center" wrapText="1"/>
    </xf>
    <xf numFmtId="0" fontId="31" fillId="0" borderId="6" xfId="0" applyFont="1" applyFill="1" applyBorder="1" applyAlignment="1">
      <alignment horizontal="right" vertical="center"/>
    </xf>
    <xf numFmtId="0" fontId="31" fillId="0" borderId="10" xfId="0" applyFont="1" applyFill="1" applyBorder="1" applyAlignment="1">
      <alignment horizontal="right" vertical="center"/>
    </xf>
    <xf numFmtId="0" fontId="31" fillId="0" borderId="9" xfId="0" applyFont="1" applyFill="1" applyBorder="1" applyAlignment="1">
      <alignment horizontal="right" vertical="center"/>
    </xf>
    <xf numFmtId="0" fontId="1" fillId="0" borderId="17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5" fillId="0" borderId="16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5" fillId="0" borderId="15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1" fontId="3" fillId="4" borderId="15" xfId="0" applyNumberFormat="1" applyFont="1" applyFill="1" applyBorder="1" applyAlignment="1">
      <alignment horizontal="center" wrapText="1"/>
    </xf>
    <xf numFmtId="4" fontId="22" fillId="2" borderId="15" xfId="0" applyNumberFormat="1" applyFont="1" applyFill="1" applyBorder="1" applyAlignment="1">
      <alignment horizontal="center" vertical="center" wrapText="1"/>
    </xf>
    <xf numFmtId="4" fontId="3" fillId="2" borderId="16" xfId="0" applyNumberFormat="1" applyFont="1" applyFill="1" applyBorder="1" applyAlignment="1">
      <alignment horizontal="center" vertical="center" wrapText="1"/>
    </xf>
    <xf numFmtId="4" fontId="3" fillId="2" borderId="7" xfId="0" applyNumberFormat="1" applyFont="1" applyFill="1" applyBorder="1" applyAlignment="1">
      <alignment horizontal="center" vertical="center" wrapText="1"/>
    </xf>
    <xf numFmtId="3" fontId="13" fillId="2" borderId="15" xfId="0" applyNumberFormat="1" applyFont="1" applyFill="1" applyBorder="1" applyAlignment="1">
      <alignment horizontal="center" vertical="center" wrapText="1"/>
    </xf>
    <xf numFmtId="0" fontId="22" fillId="2" borderId="0" xfId="0" applyFont="1" applyFill="1" applyAlignment="1">
      <alignment horizontal="center"/>
    </xf>
    <xf numFmtId="4" fontId="3" fillId="2" borderId="15" xfId="0" applyNumberFormat="1" applyFont="1" applyFill="1" applyBorder="1" applyAlignment="1">
      <alignment horizontal="center" vertical="center" wrapText="1"/>
    </xf>
    <xf numFmtId="1" fontId="3" fillId="2" borderId="15" xfId="0" applyNumberFormat="1" applyFont="1" applyFill="1" applyBorder="1" applyAlignment="1">
      <alignment horizontal="center" vertical="center" wrapText="1"/>
    </xf>
    <xf numFmtId="1" fontId="3" fillId="4" borderId="12" xfId="0" applyNumberFormat="1" applyFont="1" applyFill="1" applyBorder="1" applyAlignment="1">
      <alignment horizontal="center" wrapText="1"/>
    </xf>
    <xf numFmtId="1" fontId="3" fillId="4" borderId="13" xfId="0" applyNumberFormat="1" applyFont="1" applyFill="1" applyBorder="1" applyAlignment="1">
      <alignment horizontal="center" wrapText="1"/>
    </xf>
    <xf numFmtId="1" fontId="3" fillId="4" borderId="14" xfId="0" applyNumberFormat="1" applyFont="1" applyFill="1" applyBorder="1" applyAlignment="1">
      <alignment horizontal="center" wrapText="1"/>
    </xf>
    <xf numFmtId="0" fontId="2" fillId="2" borderId="0" xfId="0" applyFont="1" applyFill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>
      <alignment horizontal="center" vertical="center" readingOrder="1"/>
    </xf>
    <xf numFmtId="0" fontId="24" fillId="4" borderId="19" xfId="0" applyFont="1" applyFill="1" applyBorder="1" applyAlignment="1">
      <alignment horizontal="center" vertical="center" wrapText="1"/>
    </xf>
    <xf numFmtId="0" fontId="24" fillId="4" borderId="20" xfId="0" applyFont="1" applyFill="1" applyBorder="1" applyAlignment="1">
      <alignment horizontal="center" vertical="center" wrapText="1"/>
    </xf>
  </cellXfs>
  <cellStyles count="7">
    <cellStyle name="Excel Built-in Normal" xfId="5"/>
    <cellStyle name="Гиперссылка" xfId="3" builtinId="8"/>
    <cellStyle name="Обычный" xfId="0" builtinId="0"/>
    <cellStyle name="Обычный 2" xfId="1"/>
    <cellStyle name="Обычный 3" xfId="2"/>
    <cellStyle name="Обычный 3 2" xfId="6"/>
    <cellStyle name="Обычный_Лист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5</xdr:row>
      <xdr:rowOff>0</xdr:rowOff>
    </xdr:from>
    <xdr:to>
      <xdr:col>10</xdr:col>
      <xdr:colOff>9525</xdr:colOff>
      <xdr:row>5</xdr:row>
      <xdr:rowOff>9525</xdr:rowOff>
    </xdr:to>
    <xdr:pic>
      <xdr:nvPicPr>
        <xdr:cNvPr id="2" name="Рисунок 1" descr="http://grls.rosminzdrav.ru/gfx/blank.gif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2638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10</xdr:col>
      <xdr:colOff>0</xdr:colOff>
      <xdr:row>5</xdr:row>
      <xdr:rowOff>0</xdr:rowOff>
    </xdr:from>
    <xdr:ext cx="9525" cy="9525"/>
    <xdr:pic>
      <xdr:nvPicPr>
        <xdr:cNvPr id="3" name="Рисунок 1" descr="http://grls.rosminzdrav.ru/gfx/blank.gif">
          <a:extLst>
            <a:ext uri="{FF2B5EF4-FFF2-40B4-BE49-F238E27FC236}">
              <a16:creationId xmlns:a16="http://schemas.microsoft.com/office/drawing/2014/main" id="{1E148F79-B952-4AA8-A9F8-D4143E2D11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2638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10</xdr:col>
      <xdr:colOff>0</xdr:colOff>
      <xdr:row>5</xdr:row>
      <xdr:rowOff>0</xdr:rowOff>
    </xdr:from>
    <xdr:to>
      <xdr:col>10</xdr:col>
      <xdr:colOff>9525</xdr:colOff>
      <xdr:row>5</xdr:row>
      <xdr:rowOff>9525</xdr:rowOff>
    </xdr:to>
    <xdr:pic>
      <xdr:nvPicPr>
        <xdr:cNvPr id="4" name="Рисунок 1" descr="http://grls.rosminzdrav.ru/gfx/blank.gif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2638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5</xdr:row>
      <xdr:rowOff>0</xdr:rowOff>
    </xdr:from>
    <xdr:to>
      <xdr:col>10</xdr:col>
      <xdr:colOff>9525</xdr:colOff>
      <xdr:row>5</xdr:row>
      <xdr:rowOff>9525</xdr:rowOff>
    </xdr:to>
    <xdr:pic>
      <xdr:nvPicPr>
        <xdr:cNvPr id="5" name="Рисунок 1" descr="http://grls.rosminzdrav.ru/gfx/blank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2638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5</xdr:row>
      <xdr:rowOff>0</xdr:rowOff>
    </xdr:from>
    <xdr:to>
      <xdr:col>10</xdr:col>
      <xdr:colOff>9525</xdr:colOff>
      <xdr:row>5</xdr:row>
      <xdr:rowOff>9525</xdr:rowOff>
    </xdr:to>
    <xdr:pic>
      <xdr:nvPicPr>
        <xdr:cNvPr id="10" name="Рисунок 1" descr="http://grls.rosminzdrav.ru/gfx/blank.gif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2667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10</xdr:col>
      <xdr:colOff>0</xdr:colOff>
      <xdr:row>5</xdr:row>
      <xdr:rowOff>0</xdr:rowOff>
    </xdr:from>
    <xdr:ext cx="9525" cy="9525"/>
    <xdr:pic>
      <xdr:nvPicPr>
        <xdr:cNvPr id="11" name="Рисунок 1" descr="http://grls.rosminzdrav.ru/gfx/blank.gif">
          <a:extLst>
            <a:ext uri="{FF2B5EF4-FFF2-40B4-BE49-F238E27FC236}">
              <a16:creationId xmlns:a16="http://schemas.microsoft.com/office/drawing/2014/main" id="{1E148F79-B952-4AA8-A9F8-D4143E2D11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2667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10</xdr:col>
      <xdr:colOff>0</xdr:colOff>
      <xdr:row>5</xdr:row>
      <xdr:rowOff>0</xdr:rowOff>
    </xdr:from>
    <xdr:to>
      <xdr:col>10</xdr:col>
      <xdr:colOff>9525</xdr:colOff>
      <xdr:row>5</xdr:row>
      <xdr:rowOff>9525</xdr:rowOff>
    </xdr:to>
    <xdr:pic>
      <xdr:nvPicPr>
        <xdr:cNvPr id="12" name="Рисунок 1" descr="http://grls.rosminzdrav.ru/gfx/blank.gif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2667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5</xdr:row>
      <xdr:rowOff>0</xdr:rowOff>
    </xdr:from>
    <xdr:to>
      <xdr:col>10</xdr:col>
      <xdr:colOff>9525</xdr:colOff>
      <xdr:row>5</xdr:row>
      <xdr:rowOff>9525</xdr:rowOff>
    </xdr:to>
    <xdr:pic>
      <xdr:nvPicPr>
        <xdr:cNvPr id="13" name="Рисунок 1" descr="http://grls.rosminzdrav.ru/gfx/blank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2667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5</xdr:row>
      <xdr:rowOff>0</xdr:rowOff>
    </xdr:from>
    <xdr:to>
      <xdr:col>10</xdr:col>
      <xdr:colOff>9525</xdr:colOff>
      <xdr:row>5</xdr:row>
      <xdr:rowOff>9525</xdr:rowOff>
    </xdr:to>
    <xdr:pic>
      <xdr:nvPicPr>
        <xdr:cNvPr id="14" name="Рисунок 1" descr="http://grls.rosminzdrav.ru/gfx/blank.gif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2667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10</xdr:col>
      <xdr:colOff>0</xdr:colOff>
      <xdr:row>5</xdr:row>
      <xdr:rowOff>0</xdr:rowOff>
    </xdr:from>
    <xdr:ext cx="9525" cy="9525"/>
    <xdr:pic>
      <xdr:nvPicPr>
        <xdr:cNvPr id="15" name="Рисунок 1" descr="http://grls.rosminzdrav.ru/gfx/blank.gif">
          <a:extLst>
            <a:ext uri="{FF2B5EF4-FFF2-40B4-BE49-F238E27FC236}">
              <a16:creationId xmlns:a16="http://schemas.microsoft.com/office/drawing/2014/main" id="{1E148F79-B952-4AA8-A9F8-D4143E2D11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2667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10</xdr:col>
      <xdr:colOff>0</xdr:colOff>
      <xdr:row>5</xdr:row>
      <xdr:rowOff>0</xdr:rowOff>
    </xdr:from>
    <xdr:to>
      <xdr:col>10</xdr:col>
      <xdr:colOff>9525</xdr:colOff>
      <xdr:row>5</xdr:row>
      <xdr:rowOff>9525</xdr:rowOff>
    </xdr:to>
    <xdr:pic>
      <xdr:nvPicPr>
        <xdr:cNvPr id="16" name="Рисунок 1" descr="http://grls.rosminzdrav.ru/gfx/blank.gif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2667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5</xdr:row>
      <xdr:rowOff>0</xdr:rowOff>
    </xdr:from>
    <xdr:to>
      <xdr:col>10</xdr:col>
      <xdr:colOff>9525</xdr:colOff>
      <xdr:row>5</xdr:row>
      <xdr:rowOff>9525</xdr:rowOff>
    </xdr:to>
    <xdr:pic>
      <xdr:nvPicPr>
        <xdr:cNvPr id="17" name="Рисунок 1" descr="http://grls.rosminzdrav.ru/gfx/blank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2667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10</xdr:row>
      <xdr:rowOff>0</xdr:rowOff>
    </xdr:from>
    <xdr:to>
      <xdr:col>6</xdr:col>
      <xdr:colOff>9525</xdr:colOff>
      <xdr:row>10</xdr:row>
      <xdr:rowOff>9525</xdr:rowOff>
    </xdr:to>
    <xdr:pic>
      <xdr:nvPicPr>
        <xdr:cNvPr id="6" name="Рисунок 1" descr="http://grls.rosminzdrav.ru/gfx/blank.gif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8875" y="7210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6</xdr:col>
      <xdr:colOff>0</xdr:colOff>
      <xdr:row>10</xdr:row>
      <xdr:rowOff>0</xdr:rowOff>
    </xdr:from>
    <xdr:ext cx="9525" cy="9525"/>
    <xdr:pic>
      <xdr:nvPicPr>
        <xdr:cNvPr id="7" name="Рисунок 1" descr="http://grls.rosminzdrav.ru/gfx/blank.gif">
          <a:extLst>
            <a:ext uri="{FF2B5EF4-FFF2-40B4-BE49-F238E27FC236}">
              <a16:creationId xmlns:a16="http://schemas.microsoft.com/office/drawing/2014/main" id="{1E148F79-B952-4AA8-A9F8-D4143E2D11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8875" y="92106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6</xdr:col>
      <xdr:colOff>0</xdr:colOff>
      <xdr:row>10</xdr:row>
      <xdr:rowOff>0</xdr:rowOff>
    </xdr:from>
    <xdr:to>
      <xdr:col>6</xdr:col>
      <xdr:colOff>9525</xdr:colOff>
      <xdr:row>10</xdr:row>
      <xdr:rowOff>9525</xdr:rowOff>
    </xdr:to>
    <xdr:pic>
      <xdr:nvPicPr>
        <xdr:cNvPr id="8" name="Рисунок 1" descr="http://grls.rosminzdrav.ru/gfx/blank.gif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8875" y="7210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9525</xdr:colOff>
      <xdr:row>10</xdr:row>
      <xdr:rowOff>9525</xdr:rowOff>
    </xdr:to>
    <xdr:pic>
      <xdr:nvPicPr>
        <xdr:cNvPr id="9" name="Рисунок 1" descr="http://grls.rosminzdrav.ru/gfx/blank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8875" y="7210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3</xdr:row>
      <xdr:rowOff>0</xdr:rowOff>
    </xdr:from>
    <xdr:to>
      <xdr:col>8</xdr:col>
      <xdr:colOff>9525</xdr:colOff>
      <xdr:row>3</xdr:row>
      <xdr:rowOff>9525</xdr:rowOff>
    </xdr:to>
    <xdr:pic>
      <xdr:nvPicPr>
        <xdr:cNvPr id="2" name="Рисунок 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67650" y="2676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9525</xdr:colOff>
      <xdr:row>3</xdr:row>
      <xdr:rowOff>9525</xdr:rowOff>
    </xdr:to>
    <xdr:pic>
      <xdr:nvPicPr>
        <xdr:cNvPr id="3" name="Рисунок 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43850" y="2505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9525</xdr:colOff>
      <xdr:row>3</xdr:row>
      <xdr:rowOff>9525</xdr:rowOff>
    </xdr:to>
    <xdr:pic>
      <xdr:nvPicPr>
        <xdr:cNvPr id="5" name="Рисунок 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43850" y="3943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9525</xdr:colOff>
      <xdr:row>3</xdr:row>
      <xdr:rowOff>9525</xdr:rowOff>
    </xdr:to>
    <xdr:pic>
      <xdr:nvPicPr>
        <xdr:cNvPr id="6" name="Рисунок 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43850" y="609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9525</xdr:colOff>
      <xdr:row>3</xdr:row>
      <xdr:rowOff>9525</xdr:rowOff>
    </xdr:to>
    <xdr:pic>
      <xdr:nvPicPr>
        <xdr:cNvPr id="7" name="Рисунок 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43850" y="10153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9525</xdr:colOff>
      <xdr:row>3</xdr:row>
      <xdr:rowOff>9525</xdr:rowOff>
    </xdr:to>
    <xdr:pic>
      <xdr:nvPicPr>
        <xdr:cNvPr id="8" name="Рисунок 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43850" y="12306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Рисунок 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43850" y="13982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10" name="Рисунок 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43850" y="16135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11" name="Рисунок 1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43850" y="18288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13" name="Рисунок 1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43850" y="1972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14" name="Рисунок 1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43850" y="21640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15" name="Рисунок 1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43850" y="2379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16" name="Рисунок 1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43850" y="24631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17" name="Рисунок 1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1625" y="22145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18" name="Рисунок 1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1625" y="23583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19" name="Рисунок 1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1625" y="24784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20" name="Рисунок 1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1625" y="26460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21" name="Рисунок 2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1625" y="28613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22" name="Рисунок 2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1625" y="30765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23" name="Рисунок 2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1625" y="31965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24" name="Рисунок 2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1625" y="33404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25" name="Рисунок 2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1625" y="34366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26" name="Рисунок 2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1625" y="39576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27" name="Рисунок 2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1625" y="41252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28" name="Рисунок 2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1625" y="43167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29" name="Рисунок 2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1625" y="45081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30" name="Рисунок 2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1625" y="462819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31" name="Рисунок 3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1625" y="4772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32" name="Рисунок 3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1625" y="49396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33" name="Рисунок 3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1625" y="51073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34" name="Рисунок 3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1625" y="53940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36" name="Рисунок 3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1625" y="55283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38" name="Рисунок 3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1625" y="56149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39" name="Рисунок 3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1625" y="57826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40" name="Рисунок 3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1625" y="59740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42" name="Рисунок 4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1625" y="60940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43" name="Рисунок 4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1625" y="6261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8</xdr:col>
      <xdr:colOff>0</xdr:colOff>
      <xdr:row>3</xdr:row>
      <xdr:rowOff>0</xdr:rowOff>
    </xdr:from>
    <xdr:ext cx="9525" cy="9525"/>
    <xdr:pic>
      <xdr:nvPicPr>
        <xdr:cNvPr id="44" name="Рисунок 4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93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45" name="Рисунок 4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93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46" name="Рисунок 4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93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47" name="Рисунок 4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93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48" name="Рисунок 4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93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49" name="Рисунок 4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93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0" name="Рисунок 4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93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1" name="Рисунок 5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93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2" name="Рисунок 5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93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3" name="Рисунок 5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93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4" name="Рисунок 5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93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5" name="Рисунок 5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93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6" name="Рисунок 5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93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7" name="Рисунок 5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93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8" name="Рисунок 5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93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9" name="Рисунок 5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93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0" name="Рисунок 5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93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1" name="Рисунок 6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93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2" name="Рисунок 6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93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3" name="Рисунок 6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93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4" name="Рисунок 6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93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5" name="Рисунок 6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93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6" name="Рисунок 6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93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7" name="Рисунок 6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93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8" name="Рисунок 6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93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9" name="Рисунок 6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93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70" name="Рисунок 6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93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71" name="Рисунок 7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93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72" name="Рисунок 7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93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73" name="Рисунок 7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93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74" name="Рисунок 7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93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75" name="Рисунок 7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93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76" name="Рисунок 7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93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77" name="Рисунок 7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93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78" name="Рисунок 7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93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79" name="Рисунок 7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93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80" name="Рисунок 7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93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81" name="Рисунок 8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140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82" name="Рисунок 8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140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83" name="Рисунок 8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1400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84" name="Рисунок 8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3562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85" name="Рисунок 8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3562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86" name="Рисунок 8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13458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87" name="Рисунок 8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13458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88" name="Рисунок 8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33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89" name="Рисунок 8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33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8</xdr:col>
      <xdr:colOff>0</xdr:colOff>
      <xdr:row>3</xdr:row>
      <xdr:rowOff>0</xdr:rowOff>
    </xdr:from>
    <xdr:to>
      <xdr:col>8</xdr:col>
      <xdr:colOff>9525</xdr:colOff>
      <xdr:row>3</xdr:row>
      <xdr:rowOff>9525</xdr:rowOff>
    </xdr:to>
    <xdr:pic>
      <xdr:nvPicPr>
        <xdr:cNvPr id="91" name="Рисунок 9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486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8</xdr:col>
      <xdr:colOff>0</xdr:colOff>
      <xdr:row>3</xdr:row>
      <xdr:rowOff>0</xdr:rowOff>
    </xdr:from>
    <xdr:ext cx="9525" cy="9525"/>
    <xdr:pic>
      <xdr:nvPicPr>
        <xdr:cNvPr id="92" name="Рисунок 9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1714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3" name="Рисунок 9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1714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4" name="Рисунок 9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1714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5" name="Рисунок 9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1714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6" name="Рисунок 9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1714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8</xdr:col>
      <xdr:colOff>0</xdr:colOff>
      <xdr:row>3</xdr:row>
      <xdr:rowOff>0</xdr:rowOff>
    </xdr:from>
    <xdr:to>
      <xdr:col>8</xdr:col>
      <xdr:colOff>9525</xdr:colOff>
      <xdr:row>3</xdr:row>
      <xdr:rowOff>9525</xdr:rowOff>
    </xdr:to>
    <xdr:pic>
      <xdr:nvPicPr>
        <xdr:cNvPr id="97" name="Рисунок 9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486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8</xdr:col>
      <xdr:colOff>0</xdr:colOff>
      <xdr:row>3</xdr:row>
      <xdr:rowOff>0</xdr:rowOff>
    </xdr:from>
    <xdr:ext cx="9525" cy="9525"/>
    <xdr:pic>
      <xdr:nvPicPr>
        <xdr:cNvPr id="98" name="Рисунок 9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1714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9" name="Рисунок 9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1714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00" name="Рисунок 9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1714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01" name="Рисунок 10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1714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02" name="Рисунок 10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1714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8</xdr:col>
      <xdr:colOff>0</xdr:colOff>
      <xdr:row>3</xdr:row>
      <xdr:rowOff>0</xdr:rowOff>
    </xdr:from>
    <xdr:to>
      <xdr:col>8</xdr:col>
      <xdr:colOff>9525</xdr:colOff>
      <xdr:row>3</xdr:row>
      <xdr:rowOff>9525</xdr:rowOff>
    </xdr:to>
    <xdr:pic>
      <xdr:nvPicPr>
        <xdr:cNvPr id="103" name="Рисунок 10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3695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8</xdr:col>
      <xdr:colOff>0</xdr:colOff>
      <xdr:row>3</xdr:row>
      <xdr:rowOff>0</xdr:rowOff>
    </xdr:from>
    <xdr:ext cx="9525" cy="9525"/>
    <xdr:pic>
      <xdr:nvPicPr>
        <xdr:cNvPr id="104" name="Рисунок 10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924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05" name="Рисунок 10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924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6" name="Рисунок 10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7" name="Рисунок 10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1390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108" name="Рисунок 10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06100" y="9296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8</xdr:col>
      <xdr:colOff>0</xdr:colOff>
      <xdr:row>4</xdr:row>
      <xdr:rowOff>0</xdr:rowOff>
    </xdr:from>
    <xdr:ext cx="9525" cy="9525"/>
    <xdr:pic>
      <xdr:nvPicPr>
        <xdr:cNvPr id="109" name="Рисунок 10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774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0" name="Рисунок 10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257746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8</xdr:col>
      <xdr:colOff>0</xdr:colOff>
      <xdr:row>3</xdr:row>
      <xdr:rowOff>0</xdr:rowOff>
    </xdr:from>
    <xdr:to>
      <xdr:col>8</xdr:col>
      <xdr:colOff>9525</xdr:colOff>
      <xdr:row>3</xdr:row>
      <xdr:rowOff>9525</xdr:rowOff>
    </xdr:to>
    <xdr:pic>
      <xdr:nvPicPr>
        <xdr:cNvPr id="111" name="Рисунок 110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933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9525</xdr:colOff>
      <xdr:row>3</xdr:row>
      <xdr:rowOff>9525</xdr:rowOff>
    </xdr:to>
    <xdr:pic>
      <xdr:nvPicPr>
        <xdr:cNvPr id="112" name="Рисунок 111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2133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9525</xdr:colOff>
      <xdr:row>3</xdr:row>
      <xdr:rowOff>9525</xdr:rowOff>
    </xdr:to>
    <xdr:pic>
      <xdr:nvPicPr>
        <xdr:cNvPr id="113" name="Рисунок 112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3571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8</xdr:col>
      <xdr:colOff>0</xdr:colOff>
      <xdr:row>3</xdr:row>
      <xdr:rowOff>0</xdr:rowOff>
    </xdr:from>
    <xdr:ext cx="9525" cy="9525"/>
    <xdr:pic>
      <xdr:nvPicPr>
        <xdr:cNvPr id="114" name="Рисунок 11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15" name="Рисунок 11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16" name="Рисунок 11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17" name="Рисунок 11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18" name="Рисунок 11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19" name="Рисунок 11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20" name="Рисунок 11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21" name="Рисунок 12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22" name="Рисунок 12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23" name="Рисунок 12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24" name="Рисунок 12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25" name="Рисунок 12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26" name="Рисунок 12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27" name="Рисунок 12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28" name="Рисунок 12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29" name="Рисунок 12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30" name="Рисунок 12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31" name="Рисунок 13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32" name="Рисунок 13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33" name="Рисунок 13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34" name="Рисунок 13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35" name="Рисунок 13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36" name="Рисунок 13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37" name="Рисунок 13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38" name="Рисунок 13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39" name="Рисунок 13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40" name="Рисунок 13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41" name="Рисунок 14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42" name="Рисунок 14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43" name="Рисунок 14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44" name="Рисунок 14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45" name="Рисунок 14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46" name="Рисунок 14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47" name="Рисунок 14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48" name="Рисунок 14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49" name="Рисунок 14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50" name="Рисунок 14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51" name="Рисунок 15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52" name="Рисунок 15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53" name="Рисунок 15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54" name="Рисунок 15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55" name="Рисунок 15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8</xdr:col>
      <xdr:colOff>0</xdr:colOff>
      <xdr:row>3</xdr:row>
      <xdr:rowOff>0</xdr:rowOff>
    </xdr:from>
    <xdr:to>
      <xdr:col>8</xdr:col>
      <xdr:colOff>9525</xdr:colOff>
      <xdr:row>3</xdr:row>
      <xdr:rowOff>9525</xdr:rowOff>
    </xdr:to>
    <xdr:pic>
      <xdr:nvPicPr>
        <xdr:cNvPr id="156" name="Рисунок 155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5724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9525</xdr:colOff>
      <xdr:row>3</xdr:row>
      <xdr:rowOff>9525</xdr:rowOff>
    </xdr:to>
    <xdr:pic>
      <xdr:nvPicPr>
        <xdr:cNvPr id="157" name="Рисунок 156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7877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9525</xdr:colOff>
      <xdr:row>3</xdr:row>
      <xdr:rowOff>9525</xdr:rowOff>
    </xdr:to>
    <xdr:pic>
      <xdr:nvPicPr>
        <xdr:cNvPr id="158" name="Рисунок 157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979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159" name="Рисунок 158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10991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160" name="Рисунок 159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13144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161" name="Рисунок 160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14582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8</xdr:col>
      <xdr:colOff>0</xdr:colOff>
      <xdr:row>3</xdr:row>
      <xdr:rowOff>0</xdr:rowOff>
    </xdr:from>
    <xdr:ext cx="9525" cy="9525"/>
    <xdr:pic>
      <xdr:nvPicPr>
        <xdr:cNvPr id="162" name="Рисунок 16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63" name="Рисунок 16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64" name="Рисунок 16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65" name="Рисунок 16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66" name="Рисунок 16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67" name="Рисунок 166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68" name="Рисунок 16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69" name="Рисунок 16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70" name="Рисунок 16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71" name="Рисунок 17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72" name="Рисунок 17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73" name="Рисунок 17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74" name="Рисунок 17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75" name="Рисунок 17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76" name="Рисунок 17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77" name="Рисунок 17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78" name="Рисунок 17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79" name="Рисунок 17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80" name="Рисунок 17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81" name="Рисунок 18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82" name="Рисунок 18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83" name="Рисунок 18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84" name="Рисунок 18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85" name="Рисунок 18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86" name="Рисунок 18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87" name="Рисунок 186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88" name="Рисунок 18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89" name="Рисунок 18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90" name="Рисунок 18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91" name="Рисунок 19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92" name="Рисунок 19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93" name="Рисунок 19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94" name="Рисунок 19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95" name="Рисунок 19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96" name="Рисунок 19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97" name="Рисунок 19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98" name="Рисунок 19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99" name="Рисунок 19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200" name="Рисунок 19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201" name="Рисунок 20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202" name="Рисунок 20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203" name="Рисунок 20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204" name="Рисунок 20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205" name="Рисунок 20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206" name="Рисунок 20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207" name="Рисунок 206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208" name="Рисунок 20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209" name="Рисунок 20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210" name="Рисунок 20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211" name="Рисунок 21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212" name="Рисунок 21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213" name="Рисунок 21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214" name="Рисунок 21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215" name="Рисунок 21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216" name="Рисунок 21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217" name="Рисунок 21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218" name="Рисунок 21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219" name="Рисунок 21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220" name="Рисунок 21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221" name="Рисунок 22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22" name="Рисунок 22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23" name="Рисунок 22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24" name="Рисунок 22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25" name="Рисунок 22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26" name="Рисунок 22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27" name="Рисунок 226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28" name="Рисунок 22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29" name="Рисунок 22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30" name="Рисунок 22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31" name="Рисунок 23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32" name="Рисунок 23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33" name="Рисунок 23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34" name="Рисунок 23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35" name="Рисунок 23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36" name="Рисунок 23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37" name="Рисунок 23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38" name="Рисунок 23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39" name="Рисунок 23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40" name="Рисунок 23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41" name="Рисунок 24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42" name="Рисунок 24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43" name="Рисунок 24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44" name="Рисунок 24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45" name="Рисунок 24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46" name="Рисунок 24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47" name="Рисунок 246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48" name="Рисунок 24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49" name="Рисунок 24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50" name="Рисунок 24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51" name="Рисунок 25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52" name="Рисунок 25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53" name="Рисунок 25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54" name="Рисунок 25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55" name="Рисунок 25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56" name="Рисунок 25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57" name="Рисунок 25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58" name="Рисунок 25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59" name="Рисунок 25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60" name="Рисунок 25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61" name="Рисунок 26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62" name="Рисунок 26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63" name="Рисунок 26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64" name="Рисунок 26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65" name="Рисунок 26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66" name="Рисунок 26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67" name="Рисунок 266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68" name="Рисунок 26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69" name="Рисунок 26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70" name="Рисунок 26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71" name="Рисунок 27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72" name="Рисунок 27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73" name="Рисунок 27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74" name="Рисунок 27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75" name="Рисунок 27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76" name="Рисунок 27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77" name="Рисунок 27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78" name="Рисунок 27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79" name="Рисунок 27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80" name="Рисунок 27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81" name="Рисунок 28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82" name="Рисунок 28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83" name="Рисунок 28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84" name="Рисунок 28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85" name="Рисунок 28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86" name="Рисунок 28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87" name="Рисунок 286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88" name="Рисунок 28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89" name="Рисунок 28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90" name="Рисунок 28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91" name="Рисунок 29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92" name="Рисунок 29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93" name="Рисунок 29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94" name="Рисунок 29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95" name="Рисунок 29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96" name="Рисунок 29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97" name="Рисунок 29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98" name="Рисунок 29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299" name="Рисунок 29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00" name="Рисунок 29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01" name="Рисунок 30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02" name="Рисунок 30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03" name="Рисунок 30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04" name="Рисунок 30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05" name="Рисунок 30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06" name="Рисунок 30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07" name="Рисунок 306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08" name="Рисунок 30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09" name="Рисунок 30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10" name="Рисунок 30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11" name="Рисунок 31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12" name="Рисунок 31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13" name="Рисунок 31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14" name="Рисунок 31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15" name="Рисунок 31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16" name="Рисунок 31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17" name="Рисунок 31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18" name="Рисунок 31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19" name="Рисунок 31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20" name="Рисунок 31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21" name="Рисунок 32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22" name="Рисунок 32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23" name="Рисунок 32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24" name="Рисунок 32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25" name="Рисунок 32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26" name="Рисунок 32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27" name="Рисунок 326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28" name="Рисунок 32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29" name="Рисунок 32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30" name="Рисунок 32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31" name="Рисунок 33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32" name="Рисунок 33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33" name="Рисунок 33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34" name="Рисунок 33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35" name="Рисунок 33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36" name="Рисунок 33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37" name="Рисунок 33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38" name="Рисунок 33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39" name="Рисунок 33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40" name="Рисунок 33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41" name="Рисунок 34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42" name="Рисунок 34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43" name="Рисунок 34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44" name="Рисунок 34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45" name="Рисунок 34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46" name="Рисунок 34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47" name="Рисунок 346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48" name="Рисунок 34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49" name="Рисунок 34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50" name="Рисунок 34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51" name="Рисунок 35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52" name="Рисунок 35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53" name="Рисунок 35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54" name="Рисунок 35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55" name="Рисунок 35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56" name="Рисунок 35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57" name="Рисунок 35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58" name="Рисунок 35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59" name="Рисунок 35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60" name="Рисунок 35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61" name="Рисунок 36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62" name="Рисунок 36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63" name="Рисунок 36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64" name="Рисунок 36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65" name="Рисунок 36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66" name="Рисунок 36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67" name="Рисунок 366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68" name="Рисунок 36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69" name="Рисунок 36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70" name="Рисунок 36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71" name="Рисунок 37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72" name="Рисунок 37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73" name="Рисунок 37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74" name="Рисунок 37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75" name="Рисунок 37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76" name="Рисунок 37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77" name="Рисунок 37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78" name="Рисунок 37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79" name="Рисунок 37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80" name="Рисунок 37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81" name="Рисунок 38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82" name="Рисунок 38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83" name="Рисунок 38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84" name="Рисунок 38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85" name="Рисунок 38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86" name="Рисунок 38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87" name="Рисунок 386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88" name="Рисунок 38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89" name="Рисунок 38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90" name="Рисунок 38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91" name="Рисунок 39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92" name="Рисунок 39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93" name="Рисунок 39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94" name="Рисунок 39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95" name="Рисунок 39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96" name="Рисунок 39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97" name="Рисунок 39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98" name="Рисунок 39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399" name="Рисунок 39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00" name="Рисунок 39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01" name="Рисунок 40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02" name="Рисунок 40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03" name="Рисунок 40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04" name="Рисунок 40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05" name="Рисунок 40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06" name="Рисунок 40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07" name="Рисунок 406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08" name="Рисунок 40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09" name="Рисунок 40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10" name="Рисунок 40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11" name="Рисунок 41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12" name="Рисунок 41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13" name="Рисунок 41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14" name="Рисунок 41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15" name="Рисунок 41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16" name="Рисунок 41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17" name="Рисунок 41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18" name="Рисунок 41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19" name="Рисунок 41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20" name="Рисунок 41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21" name="Рисунок 42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35837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422" name="Рисунок 421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16735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423" name="Рисунок 422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18649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424" name="Рисунок 423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19850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425" name="Рисунок 424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212883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426" name="Рисунок 425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2629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427" name="Рисунок 426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284511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428" name="Рисунок 427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30060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429" name="Рисунок 428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82125" y="31737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8</xdr:col>
      <xdr:colOff>0</xdr:colOff>
      <xdr:row>4</xdr:row>
      <xdr:rowOff>0</xdr:rowOff>
    </xdr:from>
    <xdr:ext cx="9525" cy="9525"/>
    <xdr:pic>
      <xdr:nvPicPr>
        <xdr:cNvPr id="430" name="Рисунок 42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31" name="Рисунок 43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32" name="Рисунок 431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33" name="Рисунок 43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34" name="Рисунок 43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35" name="Рисунок 43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36" name="Рисунок 43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37" name="Рисунок 43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38" name="Рисунок 437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39" name="Рисунок 43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40" name="Рисунок 43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41" name="Рисунок 44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42" name="Рисунок 44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43" name="Рисунок 44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44" name="Рисунок 44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45" name="Рисунок 44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46" name="Рисунок 44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47" name="Рисунок 44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48" name="Рисунок 44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49" name="Рисунок 44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50" name="Рисунок 44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51" name="Рисунок 45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52" name="Рисунок 45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53" name="Рисунок 45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54" name="Рисунок 45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55" name="Рисунок 454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56" name="Рисунок 45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57" name="Рисунок 45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58" name="Рисунок 45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59" name="Рисунок 45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60" name="Рисунок 45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61" name="Рисунок 460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62" name="Рисунок 46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63" name="Рисунок 46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64" name="Рисунок 46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65" name="Рисунок 46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66" name="Рисунок 46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67" name="Рисунок 46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68" name="Рисунок 46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69" name="Рисунок 46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70" name="Рисунок 46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71" name="Рисунок 47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72" name="Рисунок 47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73" name="Рисунок 47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74" name="Рисунок 47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75" name="Рисунок 47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76" name="Рисунок 47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77" name="Рисунок 47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78" name="Рисунок 477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79" name="Рисунок 47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80" name="Рисунок 47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81" name="Рисунок 48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82" name="Рисунок 48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83" name="Рисунок 48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84" name="Рисунок 483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85" name="Рисунок 48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86" name="Рисунок 48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87" name="Рисунок 48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88" name="Рисунок 48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89" name="Рисунок 48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90" name="Рисунок 48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91" name="Рисунок 49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92" name="Рисунок 49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93" name="Рисунок 49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94" name="Рисунок 49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95" name="Рисунок 49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96" name="Рисунок 49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97" name="Рисунок 49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98" name="Рисунок 49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499" name="Рисунок 49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00" name="Рисунок 49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01" name="Рисунок 500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02" name="Рисунок 50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03" name="Рисунок 50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04" name="Рисунок 50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05" name="Рисунок 50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06" name="Рисунок 50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07" name="Рисунок 506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08" name="Рисунок 50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09" name="Рисунок 50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10" name="Рисунок 50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11" name="Рисунок 51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12" name="Рисунок 51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13" name="Рисунок 51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14" name="Рисунок 51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15" name="Рисунок 51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16" name="Рисунок 51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17" name="Рисунок 51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18" name="Рисунок 51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19" name="Рисунок 51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20" name="Рисунок 51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21" name="Рисунок 52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22" name="Рисунок 52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23" name="Рисунок 52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24" name="Рисунок 523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25" name="Рисунок 52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26" name="Рисунок 52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27" name="Рисунок 52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28" name="Рисунок 52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29" name="Рисунок 52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30" name="Рисунок 529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31" name="Рисунок 53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32" name="Рисунок 53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33" name="Рисунок 53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34" name="Рисунок 53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35" name="Рисунок 53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36" name="Рисунок 53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37" name="Рисунок 53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38" name="Рисунок 53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39" name="Рисунок 53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40" name="Рисунок 53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41" name="Рисунок 54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42" name="Рисунок 54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43" name="Рисунок 54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44" name="Рисунок 54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45" name="Рисунок 54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46" name="Рисунок 54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47" name="Рисунок 546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48" name="Рисунок 54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49" name="Рисунок 54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50" name="Рисунок 54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51" name="Рисунок 55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52" name="Рисунок 55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53" name="Рисунок 552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54" name="Рисунок 55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55" name="Рисунок 55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56" name="Рисунок 55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57" name="Рисунок 55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58" name="Рисунок 55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59" name="Рисунок 55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60" name="Рисунок 55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61" name="Рисунок 56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62" name="Рисунок 56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63" name="Рисунок 56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64" name="Рисунок 56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65" name="Рисунок 56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66" name="Рисунок 56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67" name="Рисунок 56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68" name="Рисунок 56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69" name="Рисунок 56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70" name="Рисунок 569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71" name="Рисунок 57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72" name="Рисунок 57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73" name="Рисунок 57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74" name="Рисунок 57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75" name="Рисунок 57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76" name="Рисунок 575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77" name="Рисунок 57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78" name="Рисунок 57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79" name="Рисунок 57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80" name="Рисунок 57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81" name="Рисунок 58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82" name="Рисунок 58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83" name="Рисунок 58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84" name="Рисунок 58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85" name="Рисунок 58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86" name="Рисунок 58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87" name="Рисунок 58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88" name="Рисунок 58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89" name="Рисунок 58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90" name="Рисунок 58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91" name="Рисунок 59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92" name="Рисунок 59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93" name="Рисунок 592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94" name="Рисунок 59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95" name="Рисунок 59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96" name="Рисунок 59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97" name="Рисунок 59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98" name="Рисунок 59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599" name="Рисунок 598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00" name="Рисунок 59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01" name="Рисунок 60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02" name="Рисунок 60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03" name="Рисунок 60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04" name="Рисунок 60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05" name="Рисунок 60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06" name="Рисунок 60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07" name="Рисунок 60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08" name="Рисунок 60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09" name="Рисунок 60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10" name="Рисунок 60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11" name="Рисунок 61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12" name="Рисунок 61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13" name="Рисунок 61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14" name="Рисунок 61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15" name="Рисунок 61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16" name="Рисунок 615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17" name="Рисунок 61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18" name="Рисунок 61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19" name="Рисунок 61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20" name="Рисунок 61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21" name="Рисунок 62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22" name="Рисунок 621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23" name="Рисунок 62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24" name="Рисунок 62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25" name="Рисунок 62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26" name="Рисунок 62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27" name="Рисунок 62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28" name="Рисунок 62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29" name="Рисунок 62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30" name="Рисунок 62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31" name="Рисунок 63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32" name="Рисунок 63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33" name="Рисунок 63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34" name="Рисунок 63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35" name="Рисунок 63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36" name="Рисунок 63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37" name="Рисунок 63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38" name="Рисунок 63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39" name="Рисунок 638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40" name="Рисунок 63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41" name="Рисунок 64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42" name="Рисунок 64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43" name="Рисунок 64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44" name="Рисунок 64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45" name="Рисунок 644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46" name="Рисунок 64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47" name="Рисунок 64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48" name="Рисунок 64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49" name="Рисунок 64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50" name="Рисунок 64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51" name="Рисунок 65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52" name="Рисунок 65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53" name="Рисунок 65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54" name="Рисунок 65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55" name="Рисунок 65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56" name="Рисунок 65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57" name="Рисунок 65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58" name="Рисунок 65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59" name="Рисунок 65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60" name="Рисунок 65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61" name="Рисунок 66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62" name="Рисунок 661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63" name="Рисунок 66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64" name="Рисунок 66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65" name="Рисунок 66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66" name="Рисунок 66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67" name="Рисунок 66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68" name="Рисунок 667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69" name="Рисунок 66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70" name="Рисунок 66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71" name="Рисунок 67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72" name="Рисунок 67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73" name="Рисунок 67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74" name="Рисунок 67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75" name="Рисунок 67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76" name="Рисунок 67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77" name="Рисунок 67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78" name="Рисунок 67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79" name="Рисунок 67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80" name="Рисунок 67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81" name="Рисунок 68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682" name="Рисунок 68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70219" y="1101328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55" name="Рисунок 95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56" name="Рисунок 955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57" name="Рисунок 95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58" name="Рисунок 95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59" name="Рисунок 95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60" name="Рисунок 95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61" name="Рисунок 96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62" name="Рисунок 96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63" name="Рисунок 96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64" name="Рисунок 96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65" name="Рисунок 96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66" name="Рисунок 96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67" name="Рисунок 96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68" name="Рисунок 96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69" name="Рисунок 96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70" name="Рисунок 96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71" name="Рисунок 97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72" name="Рисунок 971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73" name="Рисунок 97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74" name="Рисунок 97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75" name="Рисунок 97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76" name="Рисунок 97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77" name="Рисунок 97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78" name="Рисунок 97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79" name="Рисунок 97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80" name="Рисунок 97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81" name="Рисунок 98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82" name="Рисунок 98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83" name="Рисунок 98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84" name="Рисунок 98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85" name="Рисунок 98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86" name="Рисунок 98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87" name="Рисунок 98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88" name="Рисунок 987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89" name="Рисунок 98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90" name="Рисунок 98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91" name="Рисунок 99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92" name="Рисунок 99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93" name="Рисунок 99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94" name="Рисунок 99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95" name="Рисунок 99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96" name="Рисунок 99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97" name="Рисунок 99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98" name="Рисунок 99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999" name="Рисунок 99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000" name="Рисунок 99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001" name="Рисунок 100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002" name="Рисунок 100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003" name="Рисунок 100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004" name="Рисунок 1003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005" name="Рисунок 100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006" name="Рисунок 100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007" name="Рисунок 100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008" name="Рисунок 100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009" name="Рисунок 100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010" name="Рисунок 100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011" name="Рисунок 101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012" name="Рисунок 101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013" name="Рисунок 101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014" name="Рисунок 101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015" name="Рисунок 101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016" name="Рисунок 101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017" name="Рисунок 101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018" name="Рисунок 101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019" name="Рисунок 101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020" name="Рисунок 1019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021" name="Рисунок 102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022" name="Рисунок 102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023" name="Рисунок 102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024" name="Рисунок 102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025" name="Рисунок 102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026" name="Рисунок 102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027" name="Рисунок 102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028" name="Рисунок 102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029" name="Рисунок 102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030" name="Рисунок 102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031" name="Рисунок 103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032" name="Рисунок 103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033" name="Рисунок 103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</xdr:row>
      <xdr:rowOff>0</xdr:rowOff>
    </xdr:from>
    <xdr:ext cx="9525" cy="9525"/>
    <xdr:pic>
      <xdr:nvPicPr>
        <xdr:cNvPr id="1034" name="Рисунок 103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35" name="Рисунок 103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36" name="Рисунок 1035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37" name="Рисунок 103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38" name="Рисунок 103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39" name="Рисунок 103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40" name="Рисунок 103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41" name="Рисунок 104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42" name="Рисунок 104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43" name="Рисунок 104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44" name="Рисунок 104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45" name="Рисунок 104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46" name="Рисунок 104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47" name="Рисунок 104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48" name="Рисунок 104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49" name="Рисунок 104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50" name="Рисунок 104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51" name="Рисунок 105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52" name="Рисунок 1051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53" name="Рисунок 105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54" name="Рисунок 105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55" name="Рисунок 105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56" name="Рисунок 105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57" name="Рисунок 105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58" name="Рисунок 105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59" name="Рисунок 105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60" name="Рисунок 105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61" name="Рисунок 106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62" name="Рисунок 106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63" name="Рисунок 106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64" name="Рисунок 106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65" name="Рисунок 106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66" name="Рисунок 106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67" name="Рисунок 106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68" name="Рисунок 1067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69" name="Рисунок 106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70" name="Рисунок 106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71" name="Рисунок 107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72" name="Рисунок 107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73" name="Рисунок 107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74" name="Рисунок 107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75" name="Рисунок 107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76" name="Рисунок 107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77" name="Рисунок 107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78" name="Рисунок 107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79" name="Рисунок 107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80" name="Рисунок 107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81" name="Рисунок 108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82" name="Рисунок 108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83" name="Рисунок 108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84" name="Рисунок 1083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85" name="Рисунок 108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86" name="Рисунок 108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87" name="Рисунок 108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88" name="Рисунок 108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89" name="Рисунок 108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90" name="Рисунок 108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91" name="Рисунок 109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92" name="Рисунок 109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93" name="Рисунок 109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94" name="Рисунок 109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95" name="Рисунок 109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96" name="Рисунок 109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97" name="Рисунок 109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98" name="Рисунок 109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099" name="Рисунок 109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00" name="Рисунок 1099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01" name="Рисунок 110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02" name="Рисунок 110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03" name="Рисунок 110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04" name="Рисунок 110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05" name="Рисунок 110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06" name="Рисунок 110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07" name="Рисунок 110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08" name="Рисунок 110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09" name="Рисунок 110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10" name="Рисунок 110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11" name="Рисунок 111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12" name="Рисунок 111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13" name="Рисунок 111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14" name="Рисунок 111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15" name="Рисунок 111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16" name="Рисунок 1115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17" name="Рисунок 111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18" name="Рисунок 111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19" name="Рисунок 111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20" name="Рисунок 111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21" name="Рисунок 112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22" name="Рисунок 112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23" name="Рисунок 112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24" name="Рисунок 112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25" name="Рисунок 112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26" name="Рисунок 112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27" name="Рисунок 112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28" name="Рисунок 112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29" name="Рисунок 112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30" name="Рисунок 112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31" name="Рисунок 113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32" name="Рисунок 1131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33" name="Рисунок 113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34" name="Рисунок 113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35" name="Рисунок 113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36" name="Рисунок 113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37" name="Рисунок 113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38" name="Рисунок 113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39" name="Рисунок 113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40" name="Рисунок 113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41" name="Рисунок 114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42" name="Рисунок 114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43" name="Рисунок 114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44" name="Рисунок 114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45" name="Рисунок 114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46" name="Рисунок 114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47" name="Рисунок 114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48" name="Рисунок 1147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49" name="Рисунок 114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50" name="Рисунок 114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51" name="Рисунок 115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52" name="Рисунок 115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53" name="Рисунок 115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54" name="Рисунок 115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55" name="Рисунок 115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56" name="Рисунок 115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57" name="Рисунок 115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58" name="Рисунок 115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59" name="Рисунок 115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60" name="Рисунок 115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61" name="Рисунок 116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62" name="Рисунок 116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63" name="Рисунок 116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64" name="Рисунок 1163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65" name="Рисунок 116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66" name="Рисунок 116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67" name="Рисунок 116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68" name="Рисунок 116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69" name="Рисунок 116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70" name="Рисунок 116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71" name="Рисунок 117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72" name="Рисунок 117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73" name="Рисунок 117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74" name="Рисунок 117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75" name="Рисунок 117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76" name="Рисунок 117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77" name="Рисунок 117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78" name="Рисунок 117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79" name="Рисунок 117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80" name="Рисунок 1179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81" name="Рисунок 118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82" name="Рисунок 118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83" name="Рисунок 118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84" name="Рисунок 118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85" name="Рисунок 118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86" name="Рисунок 118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87" name="Рисунок 118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88" name="Рисунок 118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89" name="Рисунок 118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90" name="Рисунок 118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91" name="Рисунок 119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92" name="Рисунок 119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93" name="Рисунок 119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94" name="Рисунок 119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95" name="Рисунок 119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96" name="Рисунок 1195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97" name="Рисунок 119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98" name="Рисунок 119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199" name="Рисунок 119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200" name="Рисунок 119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201" name="Рисунок 120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202" name="Рисунок 120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203" name="Рисунок 120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204" name="Рисунок 120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205" name="Рисунок 120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206" name="Рисунок 120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207" name="Рисунок 120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208" name="Рисунок 120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209" name="Рисунок 120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210" name="Рисунок 120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211" name="Рисунок 121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212" name="Рисунок 1211" descr="https://grls.minzdrav.go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213" name="Рисунок 121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214" name="Рисунок 121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215" name="Рисунок 121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216" name="Рисунок 121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217" name="Рисунок 1216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218" name="Рисунок 1217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219" name="Рисунок 1218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220" name="Рисунок 1219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221" name="Рисунок 1220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222" name="Рисунок 1221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223" name="Рисунок 1222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224" name="Рисунок 1223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225" name="Рисунок 1224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226" name="Рисунок 1225" descr="https://grls.rosminzdrav.ru/gfx/blank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940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javascript:__doPostBack('ctl00$plate$gr','Sort$price1')" TargetMode="External"/><Relationship Id="rId13" Type="http://schemas.openxmlformats.org/officeDocument/2006/relationships/printerSettings" Target="../printerSettings/printerSettings4.bin"/><Relationship Id="rId3" Type="http://schemas.openxmlformats.org/officeDocument/2006/relationships/hyperlink" Target="javascript:__doPostBack('ctl00$plate$gr','Sort$dosageform')" TargetMode="External"/><Relationship Id="rId7" Type="http://schemas.openxmlformats.org/officeDocument/2006/relationships/hyperlink" Target="javascript:__doPostBack('ctl00$plate$gr','Sort$price_rub')" TargetMode="External"/><Relationship Id="rId12" Type="http://schemas.openxmlformats.org/officeDocument/2006/relationships/hyperlink" Target="javascript:__doPostBack('ctl00$plate$gr','Sort$dt_begin')" TargetMode="External"/><Relationship Id="rId2" Type="http://schemas.openxmlformats.org/officeDocument/2006/relationships/hyperlink" Target="javascript:__doPostBack('ctl00$plate$gr','Sort$torg_name')" TargetMode="External"/><Relationship Id="rId1" Type="http://schemas.openxmlformats.org/officeDocument/2006/relationships/hyperlink" Target="javascript:__doPostBack('ctl00$plate$gr','Sort$mnn')" TargetMode="External"/><Relationship Id="rId6" Type="http://schemas.openxmlformats.org/officeDocument/2006/relationships/hyperlink" Target="javascript:__doPostBack('ctl00$plate$gr','Sort$cnt')" TargetMode="External"/><Relationship Id="rId11" Type="http://schemas.openxmlformats.org/officeDocument/2006/relationships/hyperlink" Target="javascript:__doPostBack('ctl00$plate$gr','Sort$barcode')" TargetMode="External"/><Relationship Id="rId5" Type="http://schemas.openxmlformats.org/officeDocument/2006/relationships/hyperlink" Target="javascript:__doPostBack('ctl00$plate$gr','Sort$atcCode')" TargetMode="External"/><Relationship Id="rId10" Type="http://schemas.openxmlformats.org/officeDocument/2006/relationships/hyperlink" Target="javascript:__doPostBack('ctl00$plate$gr','Sort$norder')" TargetMode="External"/><Relationship Id="rId4" Type="http://schemas.openxmlformats.org/officeDocument/2006/relationships/hyperlink" Target="javascript:__doPostBack('ctl00$plate$gr','Sort$mnf')" TargetMode="External"/><Relationship Id="rId9" Type="http://schemas.openxmlformats.org/officeDocument/2006/relationships/hyperlink" Target="javascript:__doPostBack('ctl00$plate$gr','Sort$regnr')" TargetMode="External"/><Relationship Id="rId14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"/>
  <sheetViews>
    <sheetView tabSelected="1" topLeftCell="A4" zoomScale="130" zoomScaleNormal="130" workbookViewId="0">
      <pane ySplit="1" topLeftCell="A5" activePane="bottomLeft" state="frozen"/>
      <selection activeCell="A4" sqref="A4"/>
      <selection pane="bottomLeft" activeCell="G13" sqref="G13"/>
    </sheetView>
  </sheetViews>
  <sheetFormatPr defaultRowHeight="12.75" x14ac:dyDescent="0.2"/>
  <cols>
    <col min="1" max="1" width="6.28515625" style="76" customWidth="1"/>
    <col min="2" max="2" width="12.7109375" style="76" customWidth="1"/>
    <col min="3" max="3" width="19.7109375" style="76" customWidth="1"/>
    <col min="4" max="4" width="21.7109375" style="76" customWidth="1"/>
    <col min="5" max="5" width="9.140625" style="76"/>
    <col min="6" max="6" width="12.140625" style="76" customWidth="1"/>
    <col min="7" max="7" width="9.140625" style="110"/>
    <col min="8" max="8" width="12.28515625" style="76" customWidth="1"/>
    <col min="9" max="17" width="9.140625" style="76"/>
    <col min="18" max="18" width="10" style="76" bestFit="1" customWidth="1"/>
    <col min="19" max="19" width="9.140625" style="76"/>
    <col min="20" max="20" width="18.140625" style="76" customWidth="1"/>
    <col min="21" max="21" width="9.140625" style="80"/>
    <col min="22" max="16384" width="9.140625" style="76"/>
  </cols>
  <sheetData>
    <row r="1" spans="1:21" x14ac:dyDescent="0.2">
      <c r="A1" s="115" t="s">
        <v>25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</row>
    <row r="2" spans="1:21" x14ac:dyDescent="0.2">
      <c r="A2" s="116" t="s">
        <v>22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81"/>
    </row>
    <row r="3" spans="1:21" x14ac:dyDescent="0.2">
      <c r="A3" s="116"/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81"/>
    </row>
    <row r="4" spans="1:21" x14ac:dyDescent="0.2">
      <c r="A4" s="77"/>
      <c r="B4" s="77"/>
      <c r="C4" s="82"/>
      <c r="D4" s="83"/>
      <c r="E4" s="82"/>
      <c r="F4" s="84"/>
      <c r="G4" s="117"/>
      <c r="H4" s="117"/>
      <c r="I4" s="118" t="s">
        <v>0</v>
      </c>
      <c r="J4" s="118"/>
      <c r="K4" s="118"/>
      <c r="L4" s="118"/>
      <c r="M4" s="118"/>
      <c r="N4" s="85"/>
      <c r="O4" s="85"/>
      <c r="P4" s="85"/>
      <c r="Q4" s="82"/>
      <c r="R4" s="82"/>
      <c r="S4" s="83"/>
      <c r="T4" s="86"/>
    </row>
    <row r="5" spans="1:21" ht="192" thickBot="1" x14ac:dyDescent="0.25">
      <c r="A5" s="78" t="s">
        <v>1</v>
      </c>
      <c r="B5" s="78" t="s">
        <v>65</v>
      </c>
      <c r="C5" s="87" t="s">
        <v>2</v>
      </c>
      <c r="D5" s="88" t="s">
        <v>39</v>
      </c>
      <c r="E5" s="87" t="s">
        <v>3</v>
      </c>
      <c r="F5" s="89" t="s">
        <v>4</v>
      </c>
      <c r="G5" s="90" t="s">
        <v>5</v>
      </c>
      <c r="H5" s="91" t="s">
        <v>6</v>
      </c>
      <c r="I5" s="91" t="s">
        <v>7</v>
      </c>
      <c r="J5" s="91" t="s">
        <v>8</v>
      </c>
      <c r="K5" s="91" t="s">
        <v>9</v>
      </c>
      <c r="L5" s="92" t="s">
        <v>10</v>
      </c>
      <c r="M5" s="92" t="s">
        <v>26</v>
      </c>
      <c r="N5" s="87" t="s">
        <v>11</v>
      </c>
      <c r="O5" s="93" t="s">
        <v>12</v>
      </c>
      <c r="P5" s="92" t="s">
        <v>24</v>
      </c>
      <c r="Q5" s="92" t="s">
        <v>78</v>
      </c>
      <c r="R5" s="92" t="s">
        <v>13</v>
      </c>
      <c r="S5" s="94" t="s">
        <v>52</v>
      </c>
      <c r="T5" s="92" t="s">
        <v>14</v>
      </c>
      <c r="U5" s="95" t="s">
        <v>77</v>
      </c>
    </row>
    <row r="6" spans="1:21" ht="91.5" customHeight="1" thickBot="1" x14ac:dyDescent="0.25">
      <c r="A6" s="68">
        <v>1</v>
      </c>
      <c r="B6" s="79" t="s">
        <v>66</v>
      </c>
      <c r="C6" s="152" t="s">
        <v>67</v>
      </c>
      <c r="D6" s="153" t="s">
        <v>73</v>
      </c>
      <c r="E6" s="69" t="s">
        <v>15</v>
      </c>
      <c r="F6" s="70" t="s">
        <v>40</v>
      </c>
      <c r="G6" s="71">
        <v>30</v>
      </c>
      <c r="H6" s="72">
        <v>3000</v>
      </c>
      <c r="I6" s="67">
        <v>82.3</v>
      </c>
      <c r="J6" s="67">
        <v>82.3</v>
      </c>
      <c r="K6" s="67">
        <v>82.3</v>
      </c>
      <c r="L6" s="38">
        <f t="shared" ref="L6" si="0">STDEV(I6:K6)</f>
        <v>0</v>
      </c>
      <c r="M6" s="97">
        <f t="shared" ref="M6" si="1">SUM(I6/U6)</f>
        <v>0.82299999999999995</v>
      </c>
      <c r="N6" s="73">
        <v>0.82299999999999995</v>
      </c>
      <c r="O6" s="74">
        <v>0.34668721109399075</v>
      </c>
      <c r="P6" s="75"/>
      <c r="Q6" s="74">
        <v>0.34668721109399075</v>
      </c>
      <c r="R6" s="98">
        <v>0.45</v>
      </c>
      <c r="S6" s="66">
        <v>1.18</v>
      </c>
      <c r="T6" s="99">
        <f t="shared" ref="T6" si="2">R6*H6</f>
        <v>1350</v>
      </c>
      <c r="U6" s="96">
        <v>100</v>
      </c>
    </row>
    <row r="7" spans="1:21" s="80" customFormat="1" x14ac:dyDescent="0.2">
      <c r="A7" s="119" t="s">
        <v>17</v>
      </c>
      <c r="B7" s="119"/>
      <c r="C7" s="119"/>
      <c r="D7" s="120"/>
      <c r="E7" s="119"/>
      <c r="F7" s="121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00"/>
      <c r="T7" s="92">
        <f>SUM(T6:T6)</f>
        <v>1350</v>
      </c>
    </row>
    <row r="8" spans="1:21" s="80" customFormat="1" x14ac:dyDescent="0.2">
      <c r="A8" s="112" t="s">
        <v>83</v>
      </c>
      <c r="B8" s="112"/>
      <c r="C8" s="112"/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12"/>
      <c r="P8" s="112"/>
      <c r="Q8" s="112"/>
      <c r="R8" s="112"/>
      <c r="S8" s="101"/>
      <c r="T8" s="102"/>
    </row>
    <row r="9" spans="1:21" s="80" customFormat="1" x14ac:dyDescent="0.2">
      <c r="A9" s="113" t="s">
        <v>16</v>
      </c>
      <c r="B9" s="113"/>
      <c r="C9" s="113"/>
      <c r="D9" s="103"/>
      <c r="E9" s="114" t="s">
        <v>64</v>
      </c>
      <c r="F9" s="114"/>
      <c r="G9" s="104"/>
      <c r="H9" s="105"/>
      <c r="I9" s="106"/>
      <c r="J9" s="106"/>
      <c r="K9" s="106"/>
      <c r="L9" s="106"/>
      <c r="M9" s="106"/>
      <c r="N9" s="107"/>
      <c r="O9" s="103"/>
      <c r="P9" s="103"/>
      <c r="Q9" s="108"/>
      <c r="R9" s="108"/>
      <c r="S9" s="108"/>
      <c r="T9" s="102"/>
    </row>
    <row r="10" spans="1:21" s="80" customFormat="1" x14ac:dyDescent="0.2">
      <c r="A10" s="113"/>
      <c r="B10" s="113"/>
      <c r="C10" s="113"/>
      <c r="D10" s="113"/>
      <c r="E10" s="113"/>
      <c r="F10" s="113"/>
      <c r="G10" s="113"/>
      <c r="H10" s="113"/>
      <c r="I10" s="106"/>
      <c r="J10" s="109"/>
      <c r="K10" s="109"/>
      <c r="L10" s="109"/>
      <c r="M10" s="109"/>
      <c r="N10" s="107"/>
      <c r="O10" s="103"/>
      <c r="P10" s="103"/>
      <c r="Q10" s="108"/>
      <c r="R10" s="108"/>
      <c r="S10" s="108"/>
      <c r="T10" s="102"/>
    </row>
    <row r="13" spans="1:21" x14ac:dyDescent="0.2">
      <c r="T13" s="111"/>
    </row>
  </sheetData>
  <mergeCells count="10">
    <mergeCell ref="A8:R8"/>
    <mergeCell ref="A9:C9"/>
    <mergeCell ref="E9:F9"/>
    <mergeCell ref="A10:H10"/>
    <mergeCell ref="A1:T1"/>
    <mergeCell ref="A2:R2"/>
    <mergeCell ref="A3:R3"/>
    <mergeCell ref="G4:H4"/>
    <mergeCell ref="I4:M4"/>
    <mergeCell ref="A7:R7"/>
  </mergeCells>
  <pageMargins left="0" right="0" top="0.74803149606299213" bottom="0.74803149606299213" header="0.31496062992125984" footer="0.31496062992125984"/>
  <pageSetup paperSize="9" scale="64" orientation="landscape" r:id="rId1"/>
  <colBreaks count="1" manualBreakCount="1">
    <brk id="20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43"/>
  <sheetViews>
    <sheetView zoomScale="130" zoomScaleNormal="130" workbookViewId="0">
      <selection activeCell="E21" sqref="E21"/>
    </sheetView>
  </sheetViews>
  <sheetFormatPr defaultColWidth="9.140625" defaultRowHeight="11.25" x14ac:dyDescent="0.25"/>
  <cols>
    <col min="1" max="1" width="6.140625" style="43" customWidth="1"/>
    <col min="2" max="2" width="22.5703125" style="54" customWidth="1"/>
    <col min="3" max="3" width="23.28515625" style="43" customWidth="1"/>
    <col min="4" max="4" width="10.140625" style="43" customWidth="1"/>
    <col min="5" max="5" width="10.5703125" style="43" customWidth="1"/>
    <col min="6" max="6" width="9.5703125" style="43" customWidth="1"/>
    <col min="7" max="7" width="10.5703125" style="43" customWidth="1"/>
    <col min="8" max="8" width="15.5703125" style="43" customWidth="1"/>
    <col min="9" max="9" width="10.42578125" style="43" customWidth="1"/>
    <col min="10" max="10" width="13.7109375" style="43" customWidth="1"/>
    <col min="11" max="11" width="11.140625" style="43" customWidth="1"/>
    <col min="12" max="12" width="13.140625" style="43" customWidth="1"/>
    <col min="13" max="13" width="14.42578125" style="43" customWidth="1"/>
    <col min="14" max="14" width="11" style="43" customWidth="1"/>
    <col min="15" max="15" width="15.140625" style="43" customWidth="1"/>
    <col min="16" max="16" width="14.42578125" style="43" customWidth="1"/>
    <col min="17" max="17" width="14.5703125" style="43" customWidth="1"/>
    <col min="18" max="16384" width="9.140625" style="43"/>
  </cols>
  <sheetData>
    <row r="1" spans="1:17" x14ac:dyDescent="0.25">
      <c r="A1" s="136" t="s">
        <v>56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44"/>
      <c r="N1" s="44"/>
      <c r="O1" s="44"/>
      <c r="P1" s="44"/>
      <c r="Q1" s="44"/>
    </row>
    <row r="2" spans="1:17" s="42" customFormat="1" ht="10.5" x14ac:dyDescent="0.25">
      <c r="A2" s="136" t="s">
        <v>42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</row>
    <row r="3" spans="1:17" s="42" customFormat="1" ht="10.5" x14ac:dyDescent="0.25">
      <c r="B3" s="41"/>
    </row>
    <row r="4" spans="1:17" x14ac:dyDescent="0.25">
      <c r="A4" s="136" t="s">
        <v>43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</row>
    <row r="5" spans="1:17" x14ac:dyDescent="0.25">
      <c r="A5" s="135" t="s">
        <v>44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</row>
    <row r="6" spans="1:17" x14ac:dyDescent="0.25">
      <c r="A6" s="135" t="s">
        <v>57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</row>
    <row r="7" spans="1:17" x14ac:dyDescent="0.25">
      <c r="A7" s="135" t="s">
        <v>45</v>
      </c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</row>
    <row r="8" spans="1:17" ht="12.75" customHeight="1" x14ac:dyDescent="0.25">
      <c r="A8" s="129"/>
      <c r="B8" s="130" t="s">
        <v>46</v>
      </c>
      <c r="C8" s="122" t="s">
        <v>47</v>
      </c>
      <c r="D8" s="131" t="s">
        <v>48</v>
      </c>
      <c r="E8" s="132" t="s">
        <v>49</v>
      </c>
      <c r="F8" s="133"/>
      <c r="G8" s="133"/>
      <c r="H8" s="133"/>
      <c r="I8" s="133"/>
      <c r="J8" s="134"/>
      <c r="K8" s="125" t="s">
        <v>54</v>
      </c>
      <c r="L8" s="128" t="s">
        <v>55</v>
      </c>
    </row>
    <row r="9" spans="1:17" ht="12.75" customHeight="1" x14ac:dyDescent="0.25">
      <c r="A9" s="129"/>
      <c r="B9" s="130"/>
      <c r="C9" s="123"/>
      <c r="D9" s="131"/>
      <c r="E9" s="132" t="s">
        <v>50</v>
      </c>
      <c r="F9" s="133"/>
      <c r="G9" s="133"/>
      <c r="H9" s="133"/>
      <c r="I9" s="133"/>
      <c r="J9" s="134"/>
      <c r="K9" s="126"/>
      <c r="L9" s="128"/>
    </row>
    <row r="10" spans="1:17" ht="32.25" thickBot="1" x14ac:dyDescent="0.3">
      <c r="A10" s="129"/>
      <c r="B10" s="130"/>
      <c r="C10" s="124"/>
      <c r="D10" s="125"/>
      <c r="E10" s="46" t="s">
        <v>69</v>
      </c>
      <c r="F10" s="46" t="s">
        <v>70</v>
      </c>
      <c r="G10" s="46" t="s">
        <v>71</v>
      </c>
      <c r="H10" s="47" t="s">
        <v>51</v>
      </c>
      <c r="I10" s="48" t="s">
        <v>52</v>
      </c>
      <c r="J10" s="49" t="s">
        <v>53</v>
      </c>
      <c r="K10" s="127"/>
      <c r="L10" s="128"/>
    </row>
    <row r="11" spans="1:17" ht="68.25" thickBot="1" x14ac:dyDescent="0.3">
      <c r="A11" s="37">
        <v>1</v>
      </c>
      <c r="B11" s="64" t="s">
        <v>67</v>
      </c>
      <c r="C11" s="36" t="s">
        <v>68</v>
      </c>
      <c r="D11" s="36" t="s">
        <v>41</v>
      </c>
      <c r="E11" s="40">
        <v>82.3</v>
      </c>
      <c r="F11" s="40">
        <v>82.3</v>
      </c>
      <c r="G11" s="40">
        <v>82.3</v>
      </c>
      <c r="H11" s="65">
        <v>100</v>
      </c>
      <c r="I11" s="52">
        <v>1.18</v>
      </c>
      <c r="J11" s="50">
        <f t="shared" ref="J11" si="0">ROUND((E11+F11+G11)/I11/1.1/3/H11,2)</f>
        <v>0.63</v>
      </c>
      <c r="K11" s="37"/>
      <c r="L11" s="51"/>
    </row>
    <row r="12" spans="1:17" x14ac:dyDescent="0.25">
      <c r="A12" s="45"/>
      <c r="B12" s="53"/>
      <c r="C12" s="45"/>
      <c r="D12" s="45"/>
      <c r="E12" s="45"/>
      <c r="F12" s="45"/>
      <c r="G12" s="45"/>
      <c r="H12" s="45"/>
      <c r="I12" s="45"/>
      <c r="J12" s="45"/>
      <c r="K12" s="45"/>
      <c r="L12" s="45"/>
    </row>
    <row r="13" spans="1:17" x14ac:dyDescent="0.25">
      <c r="A13" s="45"/>
      <c r="B13" s="53"/>
      <c r="C13" s="45"/>
      <c r="D13" s="45"/>
      <c r="E13" s="45"/>
      <c r="F13" s="45"/>
      <c r="G13" s="45"/>
      <c r="H13" s="45"/>
      <c r="I13" s="45"/>
      <c r="J13" s="45"/>
      <c r="K13" s="45"/>
      <c r="L13" s="45"/>
    </row>
    <row r="14" spans="1:17" x14ac:dyDescent="0.25">
      <c r="A14" s="45"/>
      <c r="B14" s="53"/>
      <c r="C14" s="45"/>
      <c r="D14" s="45"/>
      <c r="E14" s="45"/>
      <c r="F14" s="45"/>
      <c r="G14" s="45"/>
      <c r="H14" s="45"/>
      <c r="I14" s="45"/>
      <c r="J14" s="45"/>
      <c r="K14" s="45"/>
      <c r="L14" s="45"/>
    </row>
    <row r="15" spans="1:17" x14ac:dyDescent="0.25">
      <c r="A15" s="45"/>
      <c r="B15" s="53"/>
      <c r="C15" s="45"/>
      <c r="D15" s="45"/>
      <c r="E15" s="45"/>
      <c r="F15" s="45"/>
      <c r="G15" s="45"/>
      <c r="H15" s="45"/>
      <c r="I15" s="45"/>
      <c r="J15" s="45"/>
      <c r="K15" s="45"/>
      <c r="L15" s="45"/>
    </row>
    <row r="16" spans="1:17" x14ac:dyDescent="0.25">
      <c r="A16" s="45"/>
      <c r="B16" s="53"/>
      <c r="C16" s="45"/>
      <c r="D16" s="45"/>
      <c r="E16" s="45"/>
      <c r="F16" s="45"/>
      <c r="G16" s="45"/>
      <c r="H16" s="45"/>
      <c r="I16" s="45"/>
      <c r="J16" s="45"/>
      <c r="K16" s="45"/>
      <c r="L16" s="45"/>
    </row>
    <row r="17" spans="1:12" x14ac:dyDescent="0.25">
      <c r="A17" s="45"/>
      <c r="B17" s="53"/>
      <c r="C17" s="45"/>
      <c r="D17" s="45"/>
      <c r="E17" s="45"/>
      <c r="F17" s="45"/>
      <c r="G17" s="45"/>
      <c r="H17" s="45"/>
      <c r="I17" s="45"/>
      <c r="J17" s="45"/>
      <c r="K17" s="45"/>
      <c r="L17" s="45"/>
    </row>
    <row r="18" spans="1:12" x14ac:dyDescent="0.25">
      <c r="A18" s="45"/>
      <c r="B18" s="53"/>
      <c r="C18" s="45"/>
      <c r="D18" s="45"/>
      <c r="E18" s="45"/>
      <c r="F18" s="45"/>
      <c r="G18" s="45"/>
      <c r="H18" s="45"/>
      <c r="I18" s="45"/>
      <c r="J18" s="45"/>
      <c r="K18" s="45"/>
      <c r="L18" s="45"/>
    </row>
    <row r="19" spans="1:12" x14ac:dyDescent="0.25">
      <c r="A19" s="45"/>
      <c r="B19" s="53"/>
      <c r="C19" s="45"/>
      <c r="D19" s="45"/>
      <c r="E19" s="45"/>
      <c r="F19" s="45"/>
      <c r="G19" s="45"/>
      <c r="H19" s="45"/>
      <c r="I19" s="45"/>
      <c r="J19" s="45"/>
      <c r="K19" s="45"/>
      <c r="L19" s="45"/>
    </row>
    <row r="20" spans="1:12" x14ac:dyDescent="0.25">
      <c r="A20" s="45"/>
      <c r="B20" s="53"/>
      <c r="C20" s="45"/>
      <c r="D20" s="45"/>
      <c r="E20" s="45"/>
      <c r="F20" s="45"/>
      <c r="G20" s="45"/>
      <c r="H20" s="45"/>
      <c r="I20" s="45"/>
      <c r="J20" s="45"/>
      <c r="K20" s="45"/>
      <c r="L20" s="45"/>
    </row>
    <row r="21" spans="1:12" x14ac:dyDescent="0.25">
      <c r="A21" s="45"/>
      <c r="B21" s="53"/>
      <c r="C21" s="45"/>
      <c r="D21" s="45"/>
      <c r="E21" s="45"/>
      <c r="F21" s="45"/>
      <c r="G21" s="45"/>
      <c r="H21" s="45"/>
      <c r="I21" s="45"/>
      <c r="J21" s="45"/>
      <c r="K21" s="45"/>
      <c r="L21" s="45"/>
    </row>
    <row r="22" spans="1:12" x14ac:dyDescent="0.25">
      <c r="A22" s="45"/>
      <c r="B22" s="53"/>
      <c r="C22" s="45"/>
      <c r="D22" s="45"/>
      <c r="E22" s="45"/>
      <c r="F22" s="45"/>
      <c r="G22" s="45"/>
      <c r="H22" s="45"/>
      <c r="I22" s="45"/>
      <c r="J22" s="45"/>
      <c r="K22" s="45"/>
      <c r="L22" s="45"/>
    </row>
    <row r="23" spans="1:12" x14ac:dyDescent="0.25">
      <c r="A23" s="45"/>
      <c r="B23" s="53"/>
      <c r="C23" s="45"/>
      <c r="D23" s="45"/>
      <c r="E23" s="45"/>
      <c r="F23" s="45"/>
      <c r="G23" s="45"/>
      <c r="H23" s="45"/>
      <c r="I23" s="45"/>
      <c r="J23" s="45"/>
      <c r="K23" s="45"/>
      <c r="L23" s="45"/>
    </row>
    <row r="24" spans="1:12" x14ac:dyDescent="0.25">
      <c r="A24" s="45"/>
      <c r="B24" s="53"/>
      <c r="C24" s="45"/>
      <c r="D24" s="45"/>
      <c r="E24" s="45"/>
      <c r="F24" s="45"/>
      <c r="G24" s="45"/>
      <c r="H24" s="45"/>
      <c r="I24" s="45"/>
      <c r="J24" s="45"/>
      <c r="K24" s="45"/>
      <c r="L24" s="45"/>
    </row>
    <row r="25" spans="1:12" x14ac:dyDescent="0.25">
      <c r="A25" s="45"/>
      <c r="B25" s="53"/>
      <c r="C25" s="45"/>
      <c r="D25" s="45"/>
      <c r="E25" s="45"/>
      <c r="F25" s="45"/>
      <c r="G25" s="45"/>
      <c r="H25" s="45"/>
      <c r="I25" s="45"/>
      <c r="J25" s="45"/>
      <c r="K25" s="45"/>
      <c r="L25" s="45"/>
    </row>
    <row r="26" spans="1:12" x14ac:dyDescent="0.25">
      <c r="A26" s="45"/>
      <c r="B26" s="53"/>
      <c r="C26" s="45"/>
      <c r="D26" s="45"/>
      <c r="E26" s="45"/>
      <c r="F26" s="45"/>
      <c r="G26" s="45"/>
      <c r="H26" s="45"/>
      <c r="I26" s="45"/>
      <c r="J26" s="45"/>
      <c r="K26" s="45"/>
      <c r="L26" s="45"/>
    </row>
    <row r="27" spans="1:12" x14ac:dyDescent="0.25">
      <c r="A27" s="45"/>
      <c r="B27" s="53"/>
      <c r="C27" s="45"/>
      <c r="D27" s="45"/>
      <c r="E27" s="45"/>
      <c r="F27" s="45"/>
      <c r="G27" s="45"/>
      <c r="H27" s="45"/>
      <c r="I27" s="45"/>
      <c r="J27" s="45"/>
      <c r="K27" s="45"/>
      <c r="L27" s="45"/>
    </row>
    <row r="28" spans="1:12" x14ac:dyDescent="0.25">
      <c r="A28" s="45"/>
      <c r="B28" s="53"/>
      <c r="C28" s="45"/>
      <c r="D28" s="45"/>
      <c r="E28" s="45"/>
      <c r="F28" s="45"/>
      <c r="G28" s="45"/>
      <c r="H28" s="45"/>
      <c r="I28" s="45"/>
      <c r="J28" s="45"/>
      <c r="K28" s="45"/>
      <c r="L28" s="45"/>
    </row>
    <row r="29" spans="1:12" x14ac:dyDescent="0.25">
      <c r="A29" s="45"/>
      <c r="B29" s="53"/>
      <c r="C29" s="45"/>
      <c r="D29" s="45"/>
      <c r="E29" s="45"/>
      <c r="F29" s="45"/>
      <c r="G29" s="45"/>
      <c r="H29" s="45"/>
      <c r="I29" s="45"/>
      <c r="J29" s="45"/>
      <c r="K29" s="45"/>
      <c r="L29" s="45"/>
    </row>
    <row r="30" spans="1:12" x14ac:dyDescent="0.25">
      <c r="A30" s="45"/>
      <c r="B30" s="53"/>
      <c r="C30" s="45"/>
      <c r="D30" s="45"/>
      <c r="E30" s="45"/>
      <c r="F30" s="45"/>
      <c r="G30" s="45"/>
      <c r="H30" s="45"/>
      <c r="I30" s="45"/>
      <c r="J30" s="45"/>
      <c r="K30" s="45"/>
      <c r="L30" s="45"/>
    </row>
    <row r="31" spans="1:12" x14ac:dyDescent="0.25">
      <c r="A31" s="45"/>
      <c r="B31" s="53"/>
      <c r="C31" s="45"/>
      <c r="D31" s="45"/>
      <c r="E31" s="45"/>
      <c r="F31" s="45"/>
      <c r="G31" s="45"/>
      <c r="H31" s="45"/>
      <c r="I31" s="45"/>
      <c r="J31" s="45"/>
      <c r="K31" s="45"/>
      <c r="L31" s="45"/>
    </row>
    <row r="32" spans="1:12" x14ac:dyDescent="0.25">
      <c r="A32" s="45"/>
      <c r="B32" s="53"/>
      <c r="C32" s="45"/>
      <c r="D32" s="45"/>
      <c r="E32" s="45"/>
      <c r="F32" s="45"/>
      <c r="G32" s="45"/>
      <c r="H32" s="45"/>
      <c r="I32" s="45"/>
      <c r="J32" s="45"/>
      <c r="K32" s="45"/>
      <c r="L32" s="45"/>
    </row>
    <row r="33" spans="1:12" x14ac:dyDescent="0.25">
      <c r="A33" s="45"/>
      <c r="B33" s="53"/>
      <c r="C33" s="45"/>
      <c r="D33" s="45"/>
      <c r="E33" s="45"/>
      <c r="F33" s="45"/>
      <c r="G33" s="45"/>
      <c r="H33" s="45"/>
      <c r="I33" s="45"/>
      <c r="J33" s="45"/>
      <c r="K33" s="45"/>
      <c r="L33" s="45"/>
    </row>
    <row r="34" spans="1:12" x14ac:dyDescent="0.25">
      <c r="A34" s="45"/>
      <c r="B34" s="53"/>
      <c r="C34" s="45"/>
      <c r="D34" s="45"/>
      <c r="E34" s="45"/>
      <c r="F34" s="45"/>
      <c r="G34" s="45"/>
      <c r="H34" s="45"/>
      <c r="I34" s="45"/>
      <c r="J34" s="45"/>
      <c r="K34" s="45"/>
      <c r="L34" s="45"/>
    </row>
    <row r="35" spans="1:12" x14ac:dyDescent="0.25">
      <c r="A35" s="45"/>
      <c r="B35" s="53"/>
      <c r="C35" s="45"/>
      <c r="D35" s="45"/>
      <c r="E35" s="45"/>
      <c r="F35" s="45"/>
      <c r="G35" s="45"/>
      <c r="H35" s="45"/>
      <c r="I35" s="45"/>
      <c r="J35" s="45"/>
      <c r="K35" s="45"/>
      <c r="L35" s="45"/>
    </row>
    <row r="36" spans="1:12" x14ac:dyDescent="0.25">
      <c r="A36" s="45"/>
      <c r="B36" s="53"/>
      <c r="C36" s="45"/>
      <c r="D36" s="45"/>
      <c r="E36" s="45"/>
      <c r="F36" s="45"/>
      <c r="G36" s="45"/>
      <c r="H36" s="45"/>
      <c r="I36" s="45"/>
      <c r="J36" s="45"/>
      <c r="K36" s="45"/>
      <c r="L36" s="45"/>
    </row>
    <row r="37" spans="1:12" x14ac:dyDescent="0.25">
      <c r="A37" s="45"/>
      <c r="B37" s="53"/>
      <c r="C37" s="45"/>
      <c r="D37" s="45"/>
      <c r="E37" s="45"/>
      <c r="F37" s="45"/>
      <c r="G37" s="45"/>
      <c r="H37" s="45"/>
      <c r="I37" s="45"/>
      <c r="J37" s="45"/>
      <c r="K37" s="45"/>
      <c r="L37" s="45"/>
    </row>
    <row r="38" spans="1:12" x14ac:dyDescent="0.25">
      <c r="A38" s="45"/>
      <c r="B38" s="53"/>
      <c r="C38" s="45"/>
      <c r="D38" s="45"/>
      <c r="E38" s="45"/>
      <c r="F38" s="45"/>
      <c r="G38" s="45"/>
      <c r="H38" s="45"/>
      <c r="I38" s="45"/>
      <c r="J38" s="45"/>
      <c r="K38" s="45"/>
      <c r="L38" s="45"/>
    </row>
    <row r="39" spans="1:12" x14ac:dyDescent="0.25">
      <c r="A39" s="45"/>
      <c r="B39" s="53"/>
      <c r="C39" s="45"/>
      <c r="D39" s="45"/>
      <c r="E39" s="45"/>
      <c r="F39" s="45"/>
      <c r="G39" s="45"/>
      <c r="H39" s="45"/>
      <c r="I39" s="45"/>
      <c r="J39" s="45"/>
      <c r="K39" s="45"/>
      <c r="L39" s="45"/>
    </row>
    <row r="40" spans="1:12" x14ac:dyDescent="0.25">
      <c r="A40" s="45"/>
      <c r="B40" s="53"/>
      <c r="C40" s="45"/>
      <c r="D40" s="45"/>
      <c r="E40" s="45"/>
      <c r="F40" s="45"/>
      <c r="G40" s="45"/>
      <c r="H40" s="45"/>
      <c r="I40" s="45"/>
      <c r="J40" s="45"/>
      <c r="K40" s="45"/>
      <c r="L40" s="45"/>
    </row>
    <row r="41" spans="1:12" x14ac:dyDescent="0.25">
      <c r="A41" s="45"/>
      <c r="B41" s="53"/>
      <c r="C41" s="45"/>
      <c r="D41" s="45"/>
      <c r="E41" s="45"/>
      <c r="F41" s="45"/>
      <c r="G41" s="45"/>
      <c r="H41" s="45"/>
      <c r="I41" s="45"/>
      <c r="J41" s="45"/>
      <c r="K41" s="45"/>
      <c r="L41" s="45"/>
    </row>
    <row r="42" spans="1:12" x14ac:dyDescent="0.25">
      <c r="A42" s="45"/>
      <c r="B42" s="53"/>
      <c r="C42" s="45"/>
      <c r="D42" s="45"/>
      <c r="E42" s="45"/>
      <c r="F42" s="45"/>
      <c r="G42" s="45"/>
      <c r="H42" s="45"/>
      <c r="I42" s="45"/>
      <c r="J42" s="45"/>
      <c r="K42" s="45"/>
      <c r="L42" s="45"/>
    </row>
    <row r="43" spans="1:12" x14ac:dyDescent="0.25">
      <c r="A43" s="45"/>
      <c r="B43" s="53"/>
      <c r="C43" s="45"/>
      <c r="D43" s="45"/>
      <c r="E43" s="45"/>
      <c r="F43" s="45"/>
      <c r="G43" s="45"/>
      <c r="H43" s="45"/>
      <c r="I43" s="45"/>
      <c r="J43" s="45"/>
      <c r="K43" s="45"/>
      <c r="L43" s="45"/>
    </row>
    <row r="44" spans="1:12" x14ac:dyDescent="0.25">
      <c r="A44" s="45"/>
      <c r="B44" s="53"/>
      <c r="C44" s="45"/>
      <c r="D44" s="45"/>
      <c r="E44" s="45"/>
      <c r="F44" s="45"/>
      <c r="G44" s="45"/>
      <c r="H44" s="45"/>
      <c r="I44" s="45"/>
      <c r="J44" s="45"/>
      <c r="K44" s="45"/>
      <c r="L44" s="45"/>
    </row>
    <row r="45" spans="1:12" x14ac:dyDescent="0.25">
      <c r="A45" s="45"/>
      <c r="B45" s="53"/>
      <c r="C45" s="45"/>
      <c r="D45" s="45"/>
      <c r="E45" s="45"/>
      <c r="F45" s="45"/>
      <c r="G45" s="45"/>
      <c r="H45" s="45"/>
      <c r="I45" s="45"/>
      <c r="J45" s="45"/>
      <c r="K45" s="45"/>
      <c r="L45" s="45"/>
    </row>
    <row r="46" spans="1:12" x14ac:dyDescent="0.25">
      <c r="A46" s="45"/>
      <c r="B46" s="53"/>
      <c r="C46" s="45"/>
      <c r="D46" s="45"/>
      <c r="E46" s="45"/>
      <c r="F46" s="45"/>
      <c r="G46" s="45"/>
      <c r="H46" s="45"/>
      <c r="I46" s="45"/>
      <c r="J46" s="45"/>
      <c r="K46" s="45"/>
      <c r="L46" s="45"/>
    </row>
    <row r="47" spans="1:12" x14ac:dyDescent="0.25">
      <c r="A47" s="45"/>
      <c r="B47" s="53"/>
      <c r="C47" s="45"/>
      <c r="D47" s="45"/>
      <c r="E47" s="45"/>
      <c r="F47" s="45"/>
      <c r="G47" s="45"/>
      <c r="H47" s="45"/>
      <c r="I47" s="45"/>
      <c r="J47" s="45"/>
      <c r="K47" s="45"/>
      <c r="L47" s="45"/>
    </row>
    <row r="48" spans="1:12" x14ac:dyDescent="0.25">
      <c r="A48" s="45"/>
      <c r="B48" s="53"/>
      <c r="C48" s="45"/>
      <c r="D48" s="45"/>
      <c r="E48" s="45"/>
      <c r="F48" s="45"/>
      <c r="G48" s="45"/>
      <c r="H48" s="45"/>
      <c r="I48" s="45"/>
      <c r="J48" s="45"/>
      <c r="K48" s="45"/>
      <c r="L48" s="45"/>
    </row>
    <row r="49" spans="1:12" x14ac:dyDescent="0.25">
      <c r="A49" s="45"/>
      <c r="B49" s="53"/>
      <c r="C49" s="45"/>
      <c r="D49" s="45"/>
      <c r="E49" s="45"/>
      <c r="F49" s="45"/>
      <c r="G49" s="45"/>
      <c r="H49" s="45"/>
      <c r="I49" s="45"/>
      <c r="J49" s="45"/>
      <c r="K49" s="45"/>
      <c r="L49" s="45"/>
    </row>
    <row r="50" spans="1:12" x14ac:dyDescent="0.25">
      <c r="A50" s="45"/>
      <c r="B50" s="53"/>
      <c r="C50" s="45"/>
      <c r="D50" s="45"/>
      <c r="E50" s="45"/>
      <c r="F50" s="45"/>
      <c r="G50" s="45"/>
      <c r="H50" s="45"/>
      <c r="I50" s="45"/>
      <c r="J50" s="45"/>
      <c r="K50" s="45"/>
      <c r="L50" s="45"/>
    </row>
    <row r="51" spans="1:12" x14ac:dyDescent="0.25">
      <c r="A51" s="45"/>
      <c r="B51" s="53"/>
      <c r="C51" s="45"/>
      <c r="D51" s="45"/>
      <c r="E51" s="45"/>
      <c r="F51" s="45"/>
      <c r="G51" s="45"/>
      <c r="H51" s="45"/>
      <c r="I51" s="45"/>
      <c r="J51" s="45"/>
      <c r="K51" s="45"/>
      <c r="L51" s="45"/>
    </row>
    <row r="52" spans="1:12" x14ac:dyDescent="0.25">
      <c r="A52" s="45"/>
      <c r="B52" s="53"/>
      <c r="C52" s="45"/>
      <c r="D52" s="45"/>
      <c r="E52" s="45"/>
      <c r="F52" s="45"/>
      <c r="G52" s="45"/>
      <c r="H52" s="45"/>
      <c r="I52" s="45"/>
      <c r="J52" s="45"/>
      <c r="K52" s="45"/>
      <c r="L52" s="45"/>
    </row>
    <row r="53" spans="1:12" x14ac:dyDescent="0.25">
      <c r="A53" s="45"/>
      <c r="B53" s="53"/>
      <c r="C53" s="45"/>
      <c r="D53" s="45"/>
      <c r="E53" s="45"/>
      <c r="F53" s="45"/>
      <c r="G53" s="45"/>
      <c r="H53" s="45"/>
      <c r="I53" s="45"/>
      <c r="J53" s="45"/>
      <c r="K53" s="45"/>
      <c r="L53" s="45"/>
    </row>
    <row r="54" spans="1:12" x14ac:dyDescent="0.25">
      <c r="A54" s="45"/>
      <c r="B54" s="53"/>
      <c r="C54" s="45"/>
      <c r="D54" s="45"/>
      <c r="E54" s="45"/>
      <c r="F54" s="45"/>
      <c r="G54" s="45"/>
      <c r="H54" s="45"/>
      <c r="I54" s="45"/>
      <c r="J54" s="45"/>
      <c r="K54" s="45"/>
      <c r="L54" s="45"/>
    </row>
    <row r="55" spans="1:12" x14ac:dyDescent="0.25">
      <c r="A55" s="45"/>
      <c r="B55" s="53"/>
      <c r="C55" s="45"/>
      <c r="D55" s="45"/>
      <c r="E55" s="45"/>
      <c r="F55" s="45"/>
      <c r="G55" s="45"/>
      <c r="H55" s="45"/>
      <c r="I55" s="45"/>
      <c r="J55" s="45"/>
      <c r="K55" s="45"/>
      <c r="L55" s="45"/>
    </row>
    <row r="56" spans="1:12" x14ac:dyDescent="0.25">
      <c r="A56" s="45"/>
      <c r="B56" s="53"/>
      <c r="C56" s="45"/>
      <c r="D56" s="45"/>
      <c r="E56" s="45"/>
      <c r="F56" s="45"/>
      <c r="G56" s="45"/>
      <c r="H56" s="45"/>
      <c r="I56" s="45"/>
      <c r="J56" s="45"/>
      <c r="K56" s="45"/>
      <c r="L56" s="45"/>
    </row>
    <row r="57" spans="1:12" x14ac:dyDescent="0.25">
      <c r="A57" s="45"/>
      <c r="B57" s="53"/>
      <c r="C57" s="45"/>
      <c r="D57" s="45"/>
      <c r="E57" s="45"/>
      <c r="F57" s="45"/>
      <c r="G57" s="45"/>
      <c r="H57" s="45"/>
      <c r="I57" s="45"/>
      <c r="J57" s="45"/>
      <c r="K57" s="45"/>
      <c r="L57" s="45"/>
    </row>
    <row r="58" spans="1:12" x14ac:dyDescent="0.25">
      <c r="A58" s="45"/>
      <c r="B58" s="53"/>
      <c r="C58" s="45"/>
      <c r="D58" s="45"/>
      <c r="E58" s="45"/>
      <c r="F58" s="45"/>
      <c r="G58" s="45"/>
      <c r="H58" s="45"/>
      <c r="I58" s="45"/>
      <c r="J58" s="45"/>
      <c r="K58" s="45"/>
      <c r="L58" s="45"/>
    </row>
    <row r="59" spans="1:12" x14ac:dyDescent="0.25">
      <c r="A59" s="45"/>
      <c r="B59" s="53"/>
      <c r="C59" s="45"/>
      <c r="D59" s="45"/>
      <c r="E59" s="45"/>
      <c r="F59" s="45"/>
      <c r="G59" s="45"/>
      <c r="H59" s="45"/>
      <c r="I59" s="45"/>
      <c r="J59" s="45"/>
      <c r="K59" s="45"/>
      <c r="L59" s="45"/>
    </row>
    <row r="60" spans="1:12" x14ac:dyDescent="0.25">
      <c r="A60" s="45"/>
      <c r="B60" s="53"/>
      <c r="C60" s="45"/>
      <c r="D60" s="45"/>
      <c r="E60" s="45"/>
      <c r="F60" s="45"/>
      <c r="G60" s="45"/>
      <c r="H60" s="45"/>
      <c r="I60" s="45"/>
      <c r="J60" s="45"/>
      <c r="K60" s="45"/>
      <c r="L60" s="45"/>
    </row>
    <row r="61" spans="1:12" x14ac:dyDescent="0.25">
      <c r="A61" s="45"/>
      <c r="B61" s="53"/>
      <c r="C61" s="45"/>
      <c r="D61" s="45"/>
      <c r="E61" s="45"/>
      <c r="F61" s="45"/>
      <c r="G61" s="45"/>
      <c r="H61" s="45"/>
      <c r="I61" s="45"/>
      <c r="J61" s="45"/>
      <c r="K61" s="45"/>
      <c r="L61" s="45"/>
    </row>
    <row r="62" spans="1:12" x14ac:dyDescent="0.25">
      <c r="A62" s="45"/>
      <c r="B62" s="53"/>
      <c r="C62" s="45"/>
      <c r="D62" s="45"/>
      <c r="E62" s="45"/>
      <c r="F62" s="45"/>
      <c r="G62" s="45"/>
      <c r="H62" s="45"/>
      <c r="I62" s="45"/>
      <c r="J62" s="45"/>
      <c r="K62" s="45"/>
      <c r="L62" s="45"/>
    </row>
    <row r="63" spans="1:12" x14ac:dyDescent="0.25">
      <c r="A63" s="45"/>
      <c r="B63" s="53"/>
      <c r="C63" s="45"/>
      <c r="D63" s="45"/>
      <c r="E63" s="45"/>
      <c r="F63" s="45"/>
      <c r="G63" s="45"/>
      <c r="H63" s="45"/>
      <c r="I63" s="45"/>
      <c r="J63" s="45"/>
      <c r="K63" s="45"/>
      <c r="L63" s="45"/>
    </row>
    <row r="64" spans="1:12" x14ac:dyDescent="0.25">
      <c r="A64" s="45"/>
      <c r="B64" s="53"/>
      <c r="C64" s="45"/>
      <c r="D64" s="45"/>
      <c r="E64" s="45"/>
      <c r="F64" s="45"/>
      <c r="G64" s="45"/>
      <c r="H64" s="45"/>
      <c r="I64" s="45"/>
      <c r="J64" s="45"/>
      <c r="K64" s="45"/>
      <c r="L64" s="45"/>
    </row>
    <row r="65" spans="1:12" x14ac:dyDescent="0.25">
      <c r="A65" s="45"/>
      <c r="B65" s="53"/>
      <c r="C65" s="45"/>
      <c r="D65" s="45"/>
      <c r="E65" s="45"/>
      <c r="F65" s="45"/>
      <c r="G65" s="45"/>
      <c r="H65" s="45"/>
      <c r="I65" s="45"/>
      <c r="J65" s="45"/>
      <c r="K65" s="45"/>
      <c r="L65" s="45"/>
    </row>
    <row r="66" spans="1:12" x14ac:dyDescent="0.25">
      <c r="A66" s="45"/>
      <c r="B66" s="53"/>
      <c r="C66" s="45"/>
      <c r="D66" s="45"/>
      <c r="E66" s="45"/>
      <c r="F66" s="45"/>
      <c r="G66" s="45"/>
      <c r="H66" s="45"/>
      <c r="I66" s="45"/>
      <c r="J66" s="45"/>
      <c r="K66" s="45"/>
      <c r="L66" s="45"/>
    </row>
    <row r="67" spans="1:12" x14ac:dyDescent="0.25">
      <c r="A67" s="45"/>
      <c r="B67" s="53"/>
      <c r="C67" s="45"/>
      <c r="D67" s="45"/>
      <c r="E67" s="45"/>
      <c r="F67" s="45"/>
      <c r="G67" s="45"/>
      <c r="H67" s="45"/>
      <c r="I67" s="45"/>
      <c r="J67" s="45"/>
      <c r="K67" s="45"/>
      <c r="L67" s="45"/>
    </row>
    <row r="68" spans="1:12" x14ac:dyDescent="0.25">
      <c r="A68" s="45"/>
      <c r="B68" s="53"/>
      <c r="C68" s="45"/>
      <c r="D68" s="45"/>
      <c r="E68" s="45"/>
      <c r="F68" s="45"/>
      <c r="G68" s="45"/>
      <c r="H68" s="45"/>
      <c r="I68" s="45"/>
      <c r="J68" s="45"/>
      <c r="K68" s="45"/>
      <c r="L68" s="45"/>
    </row>
    <row r="69" spans="1:12" x14ac:dyDescent="0.25">
      <c r="A69" s="45"/>
      <c r="B69" s="53"/>
      <c r="C69" s="45"/>
      <c r="D69" s="45"/>
      <c r="E69" s="45"/>
      <c r="F69" s="45"/>
      <c r="G69" s="45"/>
      <c r="H69" s="45"/>
      <c r="I69" s="45"/>
      <c r="J69" s="45"/>
      <c r="K69" s="45"/>
      <c r="L69" s="45"/>
    </row>
    <row r="70" spans="1:12" x14ac:dyDescent="0.25">
      <c r="A70" s="45"/>
      <c r="B70" s="53"/>
      <c r="C70" s="45"/>
      <c r="D70" s="45"/>
      <c r="E70" s="45"/>
      <c r="F70" s="45"/>
      <c r="G70" s="45"/>
      <c r="H70" s="45"/>
      <c r="I70" s="45"/>
      <c r="J70" s="45"/>
      <c r="K70" s="45"/>
      <c r="L70" s="45"/>
    </row>
    <row r="71" spans="1:12" x14ac:dyDescent="0.25">
      <c r="A71" s="45"/>
      <c r="B71" s="53"/>
      <c r="C71" s="45"/>
      <c r="D71" s="45"/>
      <c r="E71" s="45"/>
      <c r="F71" s="45"/>
      <c r="G71" s="45"/>
      <c r="H71" s="45"/>
      <c r="I71" s="45"/>
      <c r="J71" s="45"/>
      <c r="K71" s="45"/>
      <c r="L71" s="45"/>
    </row>
    <row r="72" spans="1:12" x14ac:dyDescent="0.25">
      <c r="A72" s="45"/>
      <c r="B72" s="53"/>
      <c r="C72" s="45"/>
      <c r="D72" s="45"/>
      <c r="E72" s="45"/>
      <c r="F72" s="45"/>
      <c r="G72" s="45"/>
      <c r="H72" s="45"/>
      <c r="I72" s="45"/>
      <c r="J72" s="45"/>
      <c r="K72" s="45"/>
      <c r="L72" s="45"/>
    </row>
    <row r="73" spans="1:12" x14ac:dyDescent="0.25">
      <c r="A73" s="45"/>
      <c r="B73" s="53"/>
      <c r="C73" s="45"/>
      <c r="D73" s="45"/>
      <c r="E73" s="45"/>
      <c r="F73" s="45"/>
      <c r="G73" s="45"/>
      <c r="H73" s="45"/>
      <c r="I73" s="45"/>
      <c r="J73" s="45"/>
      <c r="K73" s="45"/>
      <c r="L73" s="45"/>
    </row>
    <row r="74" spans="1:12" x14ac:dyDescent="0.25">
      <c r="A74" s="45"/>
      <c r="B74" s="53"/>
      <c r="C74" s="45"/>
      <c r="D74" s="45"/>
      <c r="E74" s="45"/>
      <c r="F74" s="45"/>
      <c r="G74" s="45"/>
      <c r="H74" s="45"/>
      <c r="I74" s="45"/>
      <c r="J74" s="45"/>
      <c r="K74" s="45"/>
      <c r="L74" s="45"/>
    </row>
    <row r="75" spans="1:12" x14ac:dyDescent="0.25">
      <c r="A75" s="45"/>
      <c r="B75" s="53"/>
      <c r="C75" s="45"/>
      <c r="D75" s="45"/>
      <c r="E75" s="45"/>
      <c r="F75" s="45"/>
      <c r="G75" s="45"/>
      <c r="H75" s="45"/>
      <c r="I75" s="45"/>
      <c r="J75" s="45"/>
      <c r="K75" s="45"/>
      <c r="L75" s="45"/>
    </row>
    <row r="76" spans="1:12" x14ac:dyDescent="0.25">
      <c r="A76" s="45"/>
      <c r="B76" s="53"/>
      <c r="C76" s="45"/>
      <c r="D76" s="45"/>
      <c r="E76" s="45"/>
      <c r="F76" s="45"/>
      <c r="G76" s="45"/>
      <c r="H76" s="45"/>
      <c r="I76" s="45"/>
      <c r="J76" s="45"/>
      <c r="K76" s="45"/>
      <c r="L76" s="45"/>
    </row>
    <row r="77" spans="1:12" x14ac:dyDescent="0.25">
      <c r="A77" s="45"/>
      <c r="B77" s="53"/>
      <c r="C77" s="45"/>
      <c r="D77" s="45"/>
      <c r="E77" s="45"/>
      <c r="F77" s="45"/>
      <c r="G77" s="45"/>
      <c r="H77" s="45"/>
      <c r="I77" s="45"/>
      <c r="J77" s="45"/>
      <c r="K77" s="45"/>
      <c r="L77" s="45"/>
    </row>
    <row r="78" spans="1:12" x14ac:dyDescent="0.25">
      <c r="A78" s="45"/>
      <c r="B78" s="53"/>
      <c r="C78" s="45"/>
      <c r="D78" s="45"/>
      <c r="E78" s="45"/>
      <c r="F78" s="45"/>
      <c r="G78" s="45"/>
      <c r="H78" s="45"/>
      <c r="I78" s="45"/>
      <c r="J78" s="45"/>
      <c r="K78" s="45"/>
      <c r="L78" s="45"/>
    </row>
    <row r="79" spans="1:12" x14ac:dyDescent="0.25">
      <c r="A79" s="45"/>
      <c r="B79" s="53"/>
      <c r="C79" s="45"/>
      <c r="D79" s="45"/>
      <c r="E79" s="45"/>
      <c r="F79" s="45"/>
      <c r="G79" s="45"/>
      <c r="H79" s="45"/>
      <c r="I79" s="45"/>
      <c r="J79" s="45"/>
      <c r="K79" s="45"/>
      <c r="L79" s="45"/>
    </row>
    <row r="80" spans="1:12" x14ac:dyDescent="0.25">
      <c r="A80" s="45"/>
      <c r="B80" s="53"/>
      <c r="C80" s="45"/>
      <c r="D80" s="45"/>
      <c r="E80" s="45"/>
      <c r="F80" s="45"/>
      <c r="G80" s="45"/>
      <c r="H80" s="45"/>
      <c r="I80" s="45"/>
      <c r="J80" s="45"/>
      <c r="K80" s="45"/>
      <c r="L80" s="45"/>
    </row>
    <row r="81" spans="1:12" x14ac:dyDescent="0.25">
      <c r="A81" s="45"/>
      <c r="B81" s="53"/>
      <c r="C81" s="45"/>
      <c r="D81" s="45"/>
      <c r="E81" s="45"/>
      <c r="F81" s="45"/>
      <c r="G81" s="45"/>
      <c r="H81" s="45"/>
      <c r="I81" s="45"/>
      <c r="J81" s="45"/>
      <c r="K81" s="45"/>
      <c r="L81" s="45"/>
    </row>
    <row r="82" spans="1:12" x14ac:dyDescent="0.25">
      <c r="A82" s="45"/>
      <c r="B82" s="53"/>
      <c r="C82" s="45"/>
      <c r="D82" s="45"/>
      <c r="E82" s="45"/>
      <c r="F82" s="45"/>
      <c r="G82" s="45"/>
      <c r="H82" s="45"/>
      <c r="I82" s="45"/>
      <c r="J82" s="45"/>
      <c r="K82" s="45"/>
      <c r="L82" s="45"/>
    </row>
    <row r="83" spans="1:12" x14ac:dyDescent="0.25">
      <c r="A83" s="45"/>
      <c r="B83" s="53"/>
      <c r="C83" s="45"/>
      <c r="D83" s="45"/>
      <c r="E83" s="45"/>
      <c r="F83" s="45"/>
      <c r="G83" s="45"/>
      <c r="H83" s="45"/>
      <c r="I83" s="45"/>
      <c r="J83" s="45"/>
      <c r="K83" s="45"/>
      <c r="L83" s="45"/>
    </row>
    <row r="84" spans="1:12" x14ac:dyDescent="0.25">
      <c r="A84" s="45"/>
      <c r="B84" s="53"/>
      <c r="C84" s="45"/>
      <c r="D84" s="45"/>
      <c r="E84" s="45"/>
      <c r="F84" s="45"/>
      <c r="G84" s="45"/>
      <c r="H84" s="45"/>
      <c r="I84" s="45"/>
      <c r="J84" s="45"/>
      <c r="K84" s="45"/>
      <c r="L84" s="45"/>
    </row>
    <row r="85" spans="1:12" x14ac:dyDescent="0.25">
      <c r="A85" s="45"/>
      <c r="B85" s="53"/>
      <c r="C85" s="45"/>
      <c r="D85" s="45"/>
      <c r="E85" s="45"/>
      <c r="F85" s="45"/>
      <c r="G85" s="45"/>
      <c r="H85" s="45"/>
      <c r="I85" s="45"/>
      <c r="J85" s="45"/>
      <c r="K85" s="45"/>
      <c r="L85" s="45"/>
    </row>
    <row r="86" spans="1:12" x14ac:dyDescent="0.25">
      <c r="A86" s="45"/>
      <c r="B86" s="53"/>
      <c r="C86" s="45"/>
      <c r="D86" s="45"/>
      <c r="E86" s="45"/>
      <c r="F86" s="45"/>
      <c r="G86" s="45"/>
      <c r="H86" s="45"/>
      <c r="I86" s="45"/>
      <c r="J86" s="45"/>
      <c r="K86" s="45"/>
      <c r="L86" s="45"/>
    </row>
    <row r="87" spans="1:12" x14ac:dyDescent="0.25">
      <c r="A87" s="45"/>
      <c r="B87" s="53"/>
      <c r="C87" s="45"/>
      <c r="D87" s="45"/>
      <c r="E87" s="45"/>
      <c r="F87" s="45"/>
      <c r="G87" s="45"/>
      <c r="H87" s="45"/>
      <c r="I87" s="45"/>
      <c r="J87" s="45"/>
      <c r="K87" s="45"/>
      <c r="L87" s="45"/>
    </row>
    <row r="88" spans="1:12" x14ac:dyDescent="0.25">
      <c r="A88" s="45"/>
      <c r="B88" s="53"/>
      <c r="C88" s="45"/>
      <c r="D88" s="45"/>
      <c r="E88" s="45"/>
      <c r="F88" s="45"/>
      <c r="G88" s="45"/>
      <c r="H88" s="45"/>
      <c r="I88" s="45"/>
      <c r="J88" s="45"/>
      <c r="K88" s="45"/>
      <c r="L88" s="45"/>
    </row>
    <row r="89" spans="1:12" x14ac:dyDescent="0.25">
      <c r="A89" s="45"/>
      <c r="B89" s="53"/>
      <c r="C89" s="45"/>
      <c r="D89" s="45"/>
      <c r="E89" s="45"/>
      <c r="F89" s="45"/>
      <c r="G89" s="45"/>
      <c r="H89" s="45"/>
      <c r="I89" s="45"/>
      <c r="J89" s="45"/>
      <c r="K89" s="45"/>
      <c r="L89" s="45"/>
    </row>
    <row r="90" spans="1:12" x14ac:dyDescent="0.25">
      <c r="A90" s="45"/>
      <c r="B90" s="53"/>
      <c r="C90" s="45"/>
      <c r="D90" s="45"/>
      <c r="E90" s="45"/>
      <c r="F90" s="45"/>
      <c r="G90" s="45"/>
      <c r="H90" s="45"/>
      <c r="I90" s="45"/>
      <c r="J90" s="45"/>
      <c r="K90" s="45"/>
      <c r="L90" s="45"/>
    </row>
    <row r="91" spans="1:12" x14ac:dyDescent="0.25">
      <c r="A91" s="45"/>
      <c r="B91" s="53"/>
      <c r="C91" s="45"/>
      <c r="D91" s="45"/>
      <c r="E91" s="45"/>
      <c r="F91" s="45"/>
      <c r="G91" s="45"/>
      <c r="H91" s="45"/>
      <c r="I91" s="45"/>
      <c r="J91" s="45"/>
      <c r="K91" s="45"/>
      <c r="L91" s="45"/>
    </row>
    <row r="92" spans="1:12" x14ac:dyDescent="0.25">
      <c r="A92" s="45"/>
      <c r="B92" s="53"/>
      <c r="C92" s="45"/>
      <c r="D92" s="45"/>
      <c r="E92" s="45"/>
      <c r="F92" s="45"/>
      <c r="G92" s="45"/>
      <c r="H92" s="45"/>
      <c r="I92" s="45"/>
      <c r="J92" s="45"/>
      <c r="K92" s="45"/>
      <c r="L92" s="45"/>
    </row>
    <row r="93" spans="1:12" x14ac:dyDescent="0.25">
      <c r="A93" s="45"/>
      <c r="B93" s="53"/>
      <c r="C93" s="45"/>
      <c r="D93" s="45"/>
      <c r="E93" s="45"/>
      <c r="F93" s="45"/>
      <c r="G93" s="45"/>
      <c r="H93" s="45"/>
      <c r="I93" s="45"/>
      <c r="J93" s="45"/>
      <c r="K93" s="45"/>
      <c r="L93" s="45"/>
    </row>
    <row r="94" spans="1:12" x14ac:dyDescent="0.25">
      <c r="A94" s="45"/>
      <c r="B94" s="53"/>
      <c r="C94" s="45"/>
      <c r="D94" s="45"/>
      <c r="E94" s="45"/>
      <c r="F94" s="45"/>
      <c r="G94" s="45"/>
      <c r="H94" s="45"/>
      <c r="I94" s="45"/>
      <c r="J94" s="45"/>
      <c r="K94" s="45"/>
      <c r="L94" s="45"/>
    </row>
    <row r="95" spans="1:12" x14ac:dyDescent="0.25">
      <c r="A95" s="45"/>
      <c r="B95" s="53"/>
      <c r="C95" s="45"/>
      <c r="D95" s="45"/>
      <c r="E95" s="45"/>
      <c r="F95" s="45"/>
      <c r="G95" s="45"/>
      <c r="H95" s="45"/>
      <c r="I95" s="45"/>
      <c r="J95" s="45"/>
      <c r="K95" s="45"/>
      <c r="L95" s="45"/>
    </row>
    <row r="96" spans="1:12" x14ac:dyDescent="0.25">
      <c r="A96" s="45"/>
      <c r="B96" s="53"/>
      <c r="C96" s="45"/>
      <c r="D96" s="45"/>
      <c r="E96" s="45"/>
      <c r="F96" s="45"/>
      <c r="G96" s="45"/>
      <c r="H96" s="45"/>
      <c r="I96" s="45"/>
      <c r="J96" s="45"/>
      <c r="K96" s="45"/>
      <c r="L96" s="45"/>
    </row>
    <row r="97" spans="1:12" x14ac:dyDescent="0.25">
      <c r="A97" s="45"/>
      <c r="B97" s="53"/>
      <c r="C97" s="45"/>
      <c r="D97" s="45"/>
      <c r="E97" s="45"/>
      <c r="F97" s="45"/>
      <c r="G97" s="45"/>
      <c r="H97" s="45"/>
      <c r="I97" s="45"/>
      <c r="J97" s="45"/>
      <c r="K97" s="45"/>
      <c r="L97" s="45"/>
    </row>
    <row r="98" spans="1:12" x14ac:dyDescent="0.25">
      <c r="A98" s="45"/>
      <c r="B98" s="53"/>
      <c r="C98" s="45"/>
      <c r="D98" s="45"/>
      <c r="E98" s="45"/>
      <c r="F98" s="45"/>
      <c r="G98" s="45"/>
      <c r="H98" s="45"/>
      <c r="I98" s="45"/>
      <c r="J98" s="45"/>
      <c r="K98" s="45"/>
      <c r="L98" s="45"/>
    </row>
    <row r="99" spans="1:12" x14ac:dyDescent="0.25">
      <c r="A99" s="45"/>
      <c r="B99" s="53"/>
      <c r="C99" s="45"/>
      <c r="D99" s="45"/>
      <c r="E99" s="45"/>
      <c r="F99" s="45"/>
      <c r="G99" s="45"/>
      <c r="H99" s="45"/>
      <c r="I99" s="45"/>
      <c r="J99" s="45"/>
      <c r="K99" s="45"/>
      <c r="L99" s="45"/>
    </row>
    <row r="100" spans="1:12" x14ac:dyDescent="0.25">
      <c r="A100" s="45"/>
      <c r="B100" s="53"/>
      <c r="C100" s="45"/>
      <c r="D100" s="45"/>
      <c r="E100" s="45"/>
      <c r="F100" s="45"/>
      <c r="G100" s="45"/>
      <c r="H100" s="45"/>
      <c r="I100" s="45"/>
      <c r="J100" s="45"/>
      <c r="K100" s="45"/>
      <c r="L100" s="45"/>
    </row>
    <row r="101" spans="1:12" x14ac:dyDescent="0.25">
      <c r="A101" s="45"/>
      <c r="B101" s="53"/>
      <c r="C101" s="45"/>
      <c r="D101" s="45"/>
      <c r="E101" s="45"/>
      <c r="F101" s="45"/>
      <c r="G101" s="45"/>
      <c r="H101" s="45"/>
      <c r="I101" s="45"/>
      <c r="J101" s="45"/>
      <c r="K101" s="45"/>
      <c r="L101" s="45"/>
    </row>
    <row r="102" spans="1:12" x14ac:dyDescent="0.25">
      <c r="A102" s="45"/>
      <c r="B102" s="53"/>
      <c r="C102" s="45"/>
      <c r="D102" s="45"/>
      <c r="E102" s="45"/>
      <c r="F102" s="45"/>
      <c r="G102" s="45"/>
      <c r="H102" s="45"/>
      <c r="I102" s="45"/>
      <c r="J102" s="45"/>
      <c r="K102" s="45"/>
      <c r="L102" s="45"/>
    </row>
    <row r="103" spans="1:12" x14ac:dyDescent="0.25">
      <c r="A103" s="45"/>
      <c r="B103" s="53"/>
      <c r="C103" s="45"/>
      <c r="D103" s="45"/>
      <c r="E103" s="45"/>
      <c r="F103" s="45"/>
      <c r="G103" s="45"/>
      <c r="H103" s="45"/>
      <c r="I103" s="45"/>
      <c r="J103" s="45"/>
      <c r="K103" s="45"/>
      <c r="L103" s="45"/>
    </row>
    <row r="104" spans="1:12" x14ac:dyDescent="0.25">
      <c r="A104" s="45"/>
      <c r="B104" s="53"/>
      <c r="C104" s="45"/>
      <c r="D104" s="45"/>
      <c r="E104" s="45"/>
      <c r="F104" s="45"/>
      <c r="G104" s="45"/>
      <c r="H104" s="45"/>
      <c r="I104" s="45"/>
      <c r="J104" s="45"/>
      <c r="K104" s="45"/>
      <c r="L104" s="45"/>
    </row>
    <row r="105" spans="1:12" x14ac:dyDescent="0.25">
      <c r="A105" s="45"/>
      <c r="B105" s="53"/>
      <c r="C105" s="45"/>
      <c r="D105" s="45"/>
      <c r="E105" s="45"/>
      <c r="F105" s="45"/>
      <c r="G105" s="45"/>
      <c r="H105" s="45"/>
      <c r="I105" s="45"/>
      <c r="J105" s="45"/>
      <c r="K105" s="45"/>
      <c r="L105" s="45"/>
    </row>
    <row r="106" spans="1:12" x14ac:dyDescent="0.25">
      <c r="A106" s="45"/>
      <c r="B106" s="53"/>
      <c r="C106" s="45"/>
      <c r="D106" s="45"/>
      <c r="E106" s="45"/>
      <c r="F106" s="45"/>
      <c r="G106" s="45"/>
      <c r="H106" s="45"/>
      <c r="I106" s="45"/>
      <c r="J106" s="45"/>
      <c r="K106" s="45"/>
      <c r="L106" s="45"/>
    </row>
    <row r="107" spans="1:12" x14ac:dyDescent="0.25">
      <c r="A107" s="45"/>
      <c r="B107" s="53"/>
      <c r="C107" s="45"/>
      <c r="D107" s="45"/>
      <c r="E107" s="45"/>
      <c r="F107" s="45"/>
      <c r="G107" s="45"/>
      <c r="H107" s="45"/>
      <c r="I107" s="45"/>
      <c r="J107" s="45"/>
      <c r="K107" s="45"/>
      <c r="L107" s="45"/>
    </row>
    <row r="108" spans="1:12" x14ac:dyDescent="0.25">
      <c r="A108" s="45"/>
      <c r="B108" s="53"/>
      <c r="C108" s="45"/>
      <c r="D108" s="45"/>
      <c r="E108" s="45"/>
      <c r="F108" s="45"/>
      <c r="G108" s="45"/>
      <c r="H108" s="45"/>
      <c r="I108" s="45"/>
      <c r="J108" s="45"/>
      <c r="K108" s="45"/>
      <c r="L108" s="45"/>
    </row>
    <row r="109" spans="1:12" x14ac:dyDescent="0.25">
      <c r="A109" s="45"/>
      <c r="B109" s="53"/>
      <c r="C109" s="45"/>
      <c r="D109" s="45"/>
      <c r="E109" s="45"/>
      <c r="F109" s="45"/>
      <c r="G109" s="45"/>
      <c r="H109" s="45"/>
      <c r="I109" s="45"/>
      <c r="J109" s="45"/>
      <c r="K109" s="45"/>
      <c r="L109" s="45"/>
    </row>
    <row r="110" spans="1:12" x14ac:dyDescent="0.25">
      <c r="A110" s="45"/>
      <c r="B110" s="53"/>
      <c r="C110" s="45"/>
      <c r="D110" s="45"/>
      <c r="E110" s="45"/>
      <c r="F110" s="45"/>
      <c r="G110" s="45"/>
      <c r="H110" s="45"/>
      <c r="I110" s="45"/>
      <c r="J110" s="45"/>
      <c r="K110" s="45"/>
      <c r="L110" s="45"/>
    </row>
    <row r="111" spans="1:12" x14ac:dyDescent="0.25">
      <c r="A111" s="45"/>
      <c r="B111" s="53"/>
      <c r="C111" s="45"/>
      <c r="D111" s="45"/>
      <c r="E111" s="45"/>
      <c r="F111" s="45"/>
      <c r="G111" s="45"/>
      <c r="H111" s="45"/>
      <c r="I111" s="45"/>
      <c r="J111" s="45"/>
      <c r="K111" s="45"/>
      <c r="L111" s="45"/>
    </row>
    <row r="112" spans="1:12" x14ac:dyDescent="0.25">
      <c r="A112" s="45"/>
      <c r="B112" s="53"/>
      <c r="C112" s="45"/>
      <c r="D112" s="45"/>
      <c r="E112" s="45"/>
      <c r="F112" s="45"/>
      <c r="G112" s="45"/>
      <c r="H112" s="45"/>
      <c r="I112" s="45"/>
      <c r="J112" s="45"/>
      <c r="K112" s="45"/>
      <c r="L112" s="45"/>
    </row>
    <row r="113" spans="1:12" x14ac:dyDescent="0.25">
      <c r="A113" s="45"/>
      <c r="B113" s="53"/>
      <c r="C113" s="45"/>
      <c r="D113" s="45"/>
      <c r="E113" s="45"/>
      <c r="F113" s="45"/>
      <c r="G113" s="45"/>
      <c r="H113" s="45"/>
      <c r="I113" s="45"/>
      <c r="J113" s="45"/>
      <c r="K113" s="45"/>
      <c r="L113" s="45"/>
    </row>
    <row r="114" spans="1:12" x14ac:dyDescent="0.25">
      <c r="A114" s="45"/>
      <c r="B114" s="53"/>
      <c r="C114" s="45"/>
      <c r="D114" s="45"/>
      <c r="E114" s="45"/>
      <c r="F114" s="45"/>
      <c r="G114" s="45"/>
      <c r="H114" s="45"/>
      <c r="I114" s="45"/>
      <c r="J114" s="45"/>
      <c r="K114" s="45"/>
      <c r="L114" s="45"/>
    </row>
    <row r="115" spans="1:12" x14ac:dyDescent="0.25">
      <c r="A115" s="45"/>
      <c r="B115" s="53"/>
      <c r="C115" s="45"/>
      <c r="D115" s="45"/>
      <c r="E115" s="45"/>
      <c r="F115" s="45"/>
      <c r="G115" s="45"/>
      <c r="H115" s="45"/>
      <c r="I115" s="45"/>
      <c r="J115" s="45"/>
      <c r="K115" s="45"/>
      <c r="L115" s="45"/>
    </row>
    <row r="116" spans="1:12" x14ac:dyDescent="0.25">
      <c r="A116" s="45"/>
      <c r="B116" s="53"/>
      <c r="C116" s="45"/>
      <c r="D116" s="45"/>
      <c r="E116" s="45"/>
      <c r="F116" s="45"/>
      <c r="G116" s="45"/>
      <c r="H116" s="45"/>
      <c r="I116" s="45"/>
      <c r="J116" s="45"/>
      <c r="K116" s="45"/>
      <c r="L116" s="45"/>
    </row>
    <row r="117" spans="1:12" x14ac:dyDescent="0.25">
      <c r="A117" s="45"/>
      <c r="B117" s="53"/>
      <c r="C117" s="45"/>
      <c r="D117" s="45"/>
      <c r="E117" s="45"/>
      <c r="F117" s="45"/>
      <c r="G117" s="45"/>
      <c r="H117" s="45"/>
      <c r="I117" s="45"/>
      <c r="J117" s="45"/>
      <c r="K117" s="45"/>
      <c r="L117" s="45"/>
    </row>
    <row r="118" spans="1:12" x14ac:dyDescent="0.25">
      <c r="A118" s="45"/>
      <c r="B118" s="53"/>
      <c r="C118" s="45"/>
      <c r="D118" s="45"/>
      <c r="E118" s="45"/>
      <c r="F118" s="45"/>
      <c r="G118" s="45"/>
      <c r="H118" s="45"/>
      <c r="I118" s="45"/>
      <c r="J118" s="45"/>
      <c r="K118" s="45"/>
      <c r="L118" s="45"/>
    </row>
    <row r="119" spans="1:12" x14ac:dyDescent="0.25">
      <c r="A119" s="45"/>
      <c r="B119" s="53"/>
      <c r="C119" s="45"/>
      <c r="D119" s="45"/>
      <c r="E119" s="45"/>
      <c r="F119" s="45"/>
      <c r="G119" s="45"/>
      <c r="H119" s="45"/>
      <c r="I119" s="45"/>
      <c r="J119" s="45"/>
      <c r="K119" s="45"/>
      <c r="L119" s="45"/>
    </row>
    <row r="120" spans="1:12" x14ac:dyDescent="0.25">
      <c r="A120" s="45"/>
      <c r="B120" s="53"/>
      <c r="C120" s="45"/>
      <c r="D120" s="45"/>
      <c r="E120" s="45"/>
      <c r="F120" s="45"/>
      <c r="G120" s="45"/>
      <c r="H120" s="45"/>
      <c r="I120" s="45"/>
      <c r="J120" s="45"/>
      <c r="K120" s="45"/>
      <c r="L120" s="45"/>
    </row>
    <row r="121" spans="1:12" x14ac:dyDescent="0.25">
      <c r="A121" s="45"/>
      <c r="B121" s="53"/>
      <c r="C121" s="45"/>
      <c r="D121" s="45"/>
      <c r="E121" s="45"/>
      <c r="F121" s="45"/>
      <c r="G121" s="45"/>
      <c r="H121" s="45"/>
      <c r="I121" s="45"/>
      <c r="J121" s="45"/>
      <c r="K121" s="45"/>
      <c r="L121" s="45"/>
    </row>
    <row r="122" spans="1:12" x14ac:dyDescent="0.25">
      <c r="A122" s="45"/>
      <c r="B122" s="53"/>
      <c r="C122" s="45"/>
      <c r="D122" s="45"/>
      <c r="E122" s="45"/>
      <c r="F122" s="45"/>
      <c r="G122" s="45"/>
      <c r="H122" s="45"/>
      <c r="I122" s="45"/>
      <c r="J122" s="45"/>
      <c r="K122" s="45"/>
      <c r="L122" s="45"/>
    </row>
    <row r="123" spans="1:12" x14ac:dyDescent="0.25">
      <c r="A123" s="45"/>
      <c r="B123" s="53"/>
      <c r="C123" s="45"/>
      <c r="D123" s="45"/>
      <c r="E123" s="45"/>
      <c r="F123" s="45"/>
      <c r="G123" s="45"/>
      <c r="H123" s="45"/>
      <c r="I123" s="45"/>
      <c r="J123" s="45"/>
      <c r="K123" s="45"/>
      <c r="L123" s="45"/>
    </row>
    <row r="124" spans="1:12" x14ac:dyDescent="0.25">
      <c r="A124" s="45"/>
      <c r="B124" s="53"/>
      <c r="C124" s="45"/>
      <c r="D124" s="45"/>
      <c r="E124" s="45"/>
      <c r="F124" s="45"/>
      <c r="G124" s="45"/>
      <c r="H124" s="45"/>
      <c r="I124" s="45"/>
      <c r="J124" s="45"/>
      <c r="K124" s="45"/>
      <c r="L124" s="45"/>
    </row>
    <row r="125" spans="1:12" x14ac:dyDescent="0.25">
      <c r="A125" s="45"/>
      <c r="B125" s="53"/>
      <c r="C125" s="45"/>
      <c r="D125" s="45"/>
      <c r="E125" s="45"/>
      <c r="F125" s="45"/>
      <c r="G125" s="45"/>
      <c r="H125" s="45"/>
      <c r="I125" s="45"/>
      <c r="J125" s="45"/>
      <c r="K125" s="45"/>
      <c r="L125" s="45"/>
    </row>
    <row r="126" spans="1:12" x14ac:dyDescent="0.25">
      <c r="A126" s="45"/>
      <c r="B126" s="53"/>
      <c r="C126" s="45"/>
      <c r="D126" s="45"/>
      <c r="E126" s="45"/>
      <c r="F126" s="45"/>
      <c r="G126" s="45"/>
      <c r="H126" s="45"/>
      <c r="I126" s="45"/>
      <c r="J126" s="45"/>
      <c r="K126" s="45"/>
      <c r="L126" s="45"/>
    </row>
    <row r="127" spans="1:12" x14ac:dyDescent="0.25">
      <c r="A127" s="45"/>
      <c r="B127" s="53"/>
      <c r="C127" s="45"/>
      <c r="D127" s="45"/>
      <c r="E127" s="45"/>
      <c r="F127" s="45"/>
      <c r="G127" s="45"/>
      <c r="H127" s="45"/>
      <c r="I127" s="45"/>
      <c r="J127" s="45"/>
      <c r="K127" s="45"/>
      <c r="L127" s="45"/>
    </row>
    <row r="128" spans="1:12" x14ac:dyDescent="0.25">
      <c r="A128" s="45"/>
      <c r="B128" s="53"/>
      <c r="C128" s="45"/>
      <c r="D128" s="45"/>
      <c r="E128" s="45"/>
      <c r="F128" s="45"/>
      <c r="G128" s="45"/>
      <c r="H128" s="45"/>
      <c r="I128" s="45"/>
      <c r="J128" s="45"/>
      <c r="K128" s="45"/>
      <c r="L128" s="45"/>
    </row>
    <row r="129" spans="1:12" x14ac:dyDescent="0.25">
      <c r="A129" s="45"/>
      <c r="B129" s="53"/>
      <c r="C129" s="45"/>
      <c r="D129" s="45"/>
      <c r="E129" s="45"/>
      <c r="F129" s="45"/>
      <c r="G129" s="45"/>
      <c r="H129" s="45"/>
      <c r="I129" s="45"/>
      <c r="J129" s="45"/>
      <c r="K129" s="45"/>
      <c r="L129" s="45"/>
    </row>
    <row r="130" spans="1:12" x14ac:dyDescent="0.25">
      <c r="A130" s="45"/>
      <c r="B130" s="53"/>
      <c r="C130" s="45"/>
      <c r="D130" s="45"/>
      <c r="E130" s="45"/>
      <c r="F130" s="45"/>
      <c r="G130" s="45"/>
      <c r="H130" s="45"/>
      <c r="I130" s="45"/>
      <c r="J130" s="45"/>
      <c r="K130" s="45"/>
      <c r="L130" s="45"/>
    </row>
    <row r="131" spans="1:12" x14ac:dyDescent="0.25">
      <c r="A131" s="45"/>
      <c r="B131" s="53"/>
      <c r="C131" s="45"/>
      <c r="D131" s="45"/>
      <c r="E131" s="45"/>
      <c r="F131" s="45"/>
      <c r="G131" s="45"/>
      <c r="H131" s="45"/>
      <c r="I131" s="45"/>
      <c r="J131" s="45"/>
      <c r="K131" s="45"/>
      <c r="L131" s="45"/>
    </row>
    <row r="132" spans="1:12" x14ac:dyDescent="0.25">
      <c r="A132" s="45"/>
      <c r="B132" s="53"/>
      <c r="C132" s="45"/>
      <c r="D132" s="45"/>
      <c r="E132" s="45"/>
      <c r="F132" s="45"/>
      <c r="G132" s="45"/>
      <c r="H132" s="45"/>
      <c r="I132" s="45"/>
      <c r="J132" s="45"/>
      <c r="K132" s="45"/>
      <c r="L132" s="45"/>
    </row>
    <row r="133" spans="1:12" x14ac:dyDescent="0.25">
      <c r="A133" s="45"/>
      <c r="B133" s="53"/>
      <c r="C133" s="45"/>
      <c r="D133" s="45"/>
      <c r="E133" s="45"/>
      <c r="F133" s="45"/>
      <c r="G133" s="45"/>
      <c r="H133" s="45"/>
      <c r="I133" s="45"/>
      <c r="J133" s="45"/>
      <c r="K133" s="45"/>
      <c r="L133" s="45"/>
    </row>
    <row r="134" spans="1:12" x14ac:dyDescent="0.25">
      <c r="A134" s="45"/>
      <c r="B134" s="53"/>
      <c r="C134" s="45"/>
      <c r="D134" s="45"/>
      <c r="E134" s="45"/>
      <c r="F134" s="45"/>
      <c r="G134" s="45"/>
      <c r="H134" s="45"/>
      <c r="I134" s="45"/>
      <c r="J134" s="45"/>
      <c r="K134" s="45"/>
      <c r="L134" s="45"/>
    </row>
    <row r="135" spans="1:12" x14ac:dyDescent="0.25">
      <c r="A135" s="45"/>
      <c r="B135" s="53"/>
      <c r="C135" s="45"/>
      <c r="D135" s="45"/>
      <c r="E135" s="45"/>
      <c r="F135" s="45"/>
      <c r="G135" s="45"/>
      <c r="H135" s="45"/>
      <c r="I135" s="45"/>
      <c r="J135" s="45"/>
      <c r="K135" s="45"/>
      <c r="L135" s="45"/>
    </row>
    <row r="136" spans="1:12" x14ac:dyDescent="0.25">
      <c r="A136" s="45"/>
      <c r="B136" s="53"/>
      <c r="C136" s="45"/>
      <c r="D136" s="45"/>
      <c r="E136" s="45"/>
      <c r="F136" s="45"/>
      <c r="G136" s="45"/>
      <c r="H136" s="45"/>
      <c r="I136" s="45"/>
      <c r="J136" s="45"/>
      <c r="K136" s="45"/>
      <c r="L136" s="45"/>
    </row>
    <row r="137" spans="1:12" x14ac:dyDescent="0.25">
      <c r="A137" s="45"/>
      <c r="B137" s="53"/>
      <c r="C137" s="45"/>
      <c r="D137" s="45"/>
      <c r="E137" s="45"/>
      <c r="F137" s="45"/>
      <c r="G137" s="45"/>
      <c r="H137" s="45"/>
      <c r="I137" s="45"/>
      <c r="J137" s="45"/>
      <c r="K137" s="45"/>
      <c r="L137" s="45"/>
    </row>
    <row r="138" spans="1:12" x14ac:dyDescent="0.25">
      <c r="A138" s="45"/>
      <c r="B138" s="53"/>
      <c r="C138" s="45"/>
      <c r="D138" s="45"/>
      <c r="E138" s="45"/>
      <c r="F138" s="45"/>
      <c r="G138" s="45"/>
      <c r="H138" s="45"/>
      <c r="I138" s="45"/>
      <c r="J138" s="45"/>
      <c r="K138" s="45"/>
      <c r="L138" s="45"/>
    </row>
    <row r="139" spans="1:12" x14ac:dyDescent="0.25">
      <c r="A139" s="45"/>
      <c r="B139" s="53"/>
      <c r="C139" s="45"/>
      <c r="D139" s="45"/>
      <c r="E139" s="45"/>
      <c r="F139" s="45"/>
      <c r="G139" s="45"/>
      <c r="H139" s="45"/>
      <c r="I139" s="45"/>
      <c r="J139" s="45"/>
      <c r="K139" s="45"/>
      <c r="L139" s="45"/>
    </row>
    <row r="140" spans="1:12" x14ac:dyDescent="0.25">
      <c r="A140" s="45"/>
      <c r="B140" s="53"/>
      <c r="C140" s="45"/>
      <c r="D140" s="45"/>
      <c r="E140" s="45"/>
      <c r="F140" s="45"/>
      <c r="G140" s="45"/>
      <c r="H140" s="45"/>
      <c r="I140" s="45"/>
      <c r="J140" s="45"/>
      <c r="K140" s="45"/>
      <c r="L140" s="45"/>
    </row>
    <row r="141" spans="1:12" x14ac:dyDescent="0.25">
      <c r="A141" s="45"/>
      <c r="B141" s="53"/>
      <c r="C141" s="45"/>
      <c r="D141" s="45"/>
      <c r="E141" s="45"/>
      <c r="F141" s="45"/>
      <c r="G141" s="45"/>
      <c r="H141" s="45"/>
      <c r="I141" s="45"/>
      <c r="J141" s="45"/>
      <c r="K141" s="45"/>
      <c r="L141" s="45"/>
    </row>
    <row r="142" spans="1:12" x14ac:dyDescent="0.25">
      <c r="A142" s="45"/>
      <c r="B142" s="53"/>
      <c r="C142" s="45"/>
      <c r="D142" s="45"/>
      <c r="E142" s="45"/>
      <c r="F142" s="45"/>
      <c r="G142" s="45"/>
      <c r="H142" s="45"/>
      <c r="I142" s="45"/>
      <c r="J142" s="45"/>
      <c r="K142" s="45"/>
      <c r="L142" s="45"/>
    </row>
    <row r="143" spans="1:12" x14ac:dyDescent="0.25">
      <c r="A143" s="45"/>
      <c r="B143" s="53"/>
      <c r="C143" s="45"/>
      <c r="D143" s="45"/>
      <c r="E143" s="45"/>
      <c r="F143" s="45"/>
      <c r="G143" s="45"/>
      <c r="H143" s="45"/>
      <c r="I143" s="45"/>
      <c r="J143" s="45"/>
      <c r="K143" s="45"/>
      <c r="L143" s="45"/>
    </row>
  </sheetData>
  <autoFilter ref="A8:J11">
    <filterColumn colId="4" showButton="0"/>
    <filterColumn colId="5" showButton="0"/>
    <filterColumn colId="6" showButton="0"/>
    <filterColumn colId="7" showButton="0"/>
    <filterColumn colId="8" showButton="0"/>
  </autoFilter>
  <mergeCells count="14">
    <mergeCell ref="A7:L7"/>
    <mergeCell ref="A1:L1"/>
    <mergeCell ref="A2:L2"/>
    <mergeCell ref="A4:L4"/>
    <mergeCell ref="A5:L5"/>
    <mergeCell ref="A6:L6"/>
    <mergeCell ref="C8:C10"/>
    <mergeCell ref="K8:K10"/>
    <mergeCell ref="L8:L10"/>
    <mergeCell ref="A8:A10"/>
    <mergeCell ref="B8:B10"/>
    <mergeCell ref="D8:D10"/>
    <mergeCell ref="E8:J8"/>
    <mergeCell ref="E9:J9"/>
  </mergeCells>
  <pageMargins left="0.7" right="0.7" top="0.75" bottom="0.75" header="0.3" footer="0.3"/>
  <pageSetup paperSize="9" scale="80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7"/>
  <sheetViews>
    <sheetView zoomScaleNormal="100" workbookViewId="0">
      <selection activeCell="H26" sqref="H26"/>
    </sheetView>
  </sheetViews>
  <sheetFormatPr defaultRowHeight="12" x14ac:dyDescent="0.2"/>
  <cols>
    <col min="1" max="1" width="5.42578125" style="2" customWidth="1"/>
    <col min="2" max="2" width="17.85546875" style="2" customWidth="1"/>
    <col min="3" max="16384" width="9.140625" style="2"/>
  </cols>
  <sheetData>
    <row r="1" spans="1:33" x14ac:dyDescent="0.2">
      <c r="A1" s="144" t="s">
        <v>19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  <c r="Z1" s="144"/>
      <c r="AA1" s="144"/>
      <c r="AB1" s="144"/>
      <c r="AC1" s="144"/>
      <c r="AD1" s="144"/>
      <c r="AE1" s="144"/>
    </row>
    <row r="2" spans="1:33" ht="60.75" customHeight="1" x14ac:dyDescent="0.2">
      <c r="A2" s="137" t="s">
        <v>20</v>
      </c>
      <c r="B2" s="137" t="s">
        <v>2</v>
      </c>
      <c r="C2" s="137" t="s">
        <v>58</v>
      </c>
      <c r="D2" s="139" t="s">
        <v>79</v>
      </c>
      <c r="E2" s="139"/>
      <c r="F2" s="139"/>
      <c r="G2" s="137" t="s">
        <v>58</v>
      </c>
      <c r="H2" s="139" t="s">
        <v>80</v>
      </c>
      <c r="I2" s="139"/>
      <c r="J2" s="139"/>
      <c r="K2" s="137" t="s">
        <v>58</v>
      </c>
      <c r="L2" s="139" t="s">
        <v>81</v>
      </c>
      <c r="M2" s="139"/>
      <c r="N2" s="139"/>
      <c r="O2" s="137" t="s">
        <v>58</v>
      </c>
      <c r="P2" s="147"/>
      <c r="Q2" s="148"/>
      <c r="R2" s="149"/>
      <c r="S2" s="137" t="s">
        <v>58</v>
      </c>
      <c r="T2" s="139" t="s">
        <v>82</v>
      </c>
      <c r="U2" s="139"/>
      <c r="V2" s="139"/>
      <c r="W2" s="141" t="s">
        <v>58</v>
      </c>
      <c r="X2" s="145"/>
      <c r="Y2" s="145"/>
      <c r="Z2" s="145"/>
      <c r="AA2" s="137" t="s">
        <v>59</v>
      </c>
      <c r="AB2" s="146"/>
      <c r="AC2" s="146"/>
      <c r="AD2" s="146"/>
      <c r="AE2" s="140" t="s">
        <v>62</v>
      </c>
      <c r="AF2" s="143" t="s">
        <v>52</v>
      </c>
      <c r="AG2" s="137" t="s">
        <v>63</v>
      </c>
    </row>
    <row r="3" spans="1:33" ht="108.75" thickBot="1" x14ac:dyDescent="0.25">
      <c r="A3" s="138"/>
      <c r="B3" s="138"/>
      <c r="C3" s="138"/>
      <c r="D3" s="3" t="s">
        <v>60</v>
      </c>
      <c r="E3" s="4" t="s">
        <v>61</v>
      </c>
      <c r="F3" s="5" t="s">
        <v>21</v>
      </c>
      <c r="G3" s="138"/>
      <c r="H3" s="5" t="s">
        <v>60</v>
      </c>
      <c r="I3" s="5" t="s">
        <v>61</v>
      </c>
      <c r="J3" s="5" t="s">
        <v>21</v>
      </c>
      <c r="K3" s="138"/>
      <c r="L3" s="5" t="s">
        <v>60</v>
      </c>
      <c r="M3" s="5" t="s">
        <v>61</v>
      </c>
      <c r="N3" s="5" t="s">
        <v>21</v>
      </c>
      <c r="O3" s="138"/>
      <c r="P3" s="5" t="s">
        <v>60</v>
      </c>
      <c r="Q3" s="5" t="s">
        <v>61</v>
      </c>
      <c r="R3" s="5" t="s">
        <v>21</v>
      </c>
      <c r="S3" s="138"/>
      <c r="T3" s="6" t="s">
        <v>60</v>
      </c>
      <c r="U3" s="3" t="s">
        <v>61</v>
      </c>
      <c r="V3" s="7" t="s">
        <v>21</v>
      </c>
      <c r="W3" s="142"/>
      <c r="X3" s="6" t="s">
        <v>60</v>
      </c>
      <c r="Y3" s="6" t="s">
        <v>61</v>
      </c>
      <c r="Z3" s="6" t="s">
        <v>21</v>
      </c>
      <c r="AA3" s="138"/>
      <c r="AB3" s="3" t="s">
        <v>60</v>
      </c>
      <c r="AC3" s="4" t="s">
        <v>61</v>
      </c>
      <c r="AD3" s="5" t="s">
        <v>21</v>
      </c>
      <c r="AE3" s="140"/>
      <c r="AF3" s="143"/>
      <c r="AG3" s="138"/>
    </row>
    <row r="4" spans="1:33" ht="115.5" customHeight="1" thickBot="1" x14ac:dyDescent="0.25">
      <c r="A4" s="8">
        <v>1</v>
      </c>
      <c r="B4" s="63" t="s">
        <v>67</v>
      </c>
      <c r="C4" s="9"/>
      <c r="D4" s="10">
        <v>3150</v>
      </c>
      <c r="E4" s="4">
        <v>7000</v>
      </c>
      <c r="F4" s="10">
        <f t="shared" ref="F4" si="0">D4/E4</f>
        <v>0.45</v>
      </c>
      <c r="G4" s="11"/>
      <c r="H4" s="5"/>
      <c r="I4" s="5"/>
      <c r="J4" s="6" t="e">
        <f t="shared" ref="J4" si="1">H4/I4</f>
        <v>#DIV/0!</v>
      </c>
      <c r="K4" s="11"/>
      <c r="L4" s="5"/>
      <c r="M4" s="5"/>
      <c r="N4" s="10" t="e">
        <f t="shared" ref="N4" si="2">L4/M4</f>
        <v>#DIV/0!</v>
      </c>
      <c r="O4" s="7"/>
      <c r="P4" s="7"/>
      <c r="Q4" s="7"/>
      <c r="R4" s="7"/>
      <c r="S4" s="7"/>
      <c r="T4" s="7"/>
      <c r="U4" s="7"/>
      <c r="V4" s="6" t="e">
        <f t="shared" ref="V4" si="3">T4/U4</f>
        <v>#DIV/0!</v>
      </c>
      <c r="W4" s="12"/>
      <c r="X4" s="7"/>
      <c r="Y4" s="13"/>
      <c r="Z4" s="6" t="e">
        <f t="shared" ref="Z4" si="4">X4/Y4</f>
        <v>#DIV/0!</v>
      </c>
      <c r="AA4" s="7"/>
      <c r="AB4" s="7"/>
      <c r="AC4" s="7"/>
      <c r="AD4" s="10" t="e">
        <f t="shared" ref="AD4" si="5">AB4/AC4</f>
        <v>#DIV/0!</v>
      </c>
      <c r="AE4" s="14">
        <f t="shared" ref="AE4" si="6">SUM(D4+H4+L4+P4+T4+X4+AB4)/(E4+I4+M4+Q4+U4+Y4+AC4)</f>
        <v>0.45</v>
      </c>
      <c r="AF4" s="1">
        <v>1.18</v>
      </c>
      <c r="AG4" s="15">
        <f t="shared" ref="AG4" si="7">SUM(AE4/1.1/AF4)</f>
        <v>0.34668721109399075</v>
      </c>
    </row>
    <row r="5" spans="1:33" x14ac:dyDescent="0.2">
      <c r="A5" s="21"/>
      <c r="B5" s="22"/>
      <c r="C5" s="23"/>
      <c r="D5" s="24"/>
      <c r="E5" s="25"/>
      <c r="F5" s="26"/>
      <c r="G5" s="27"/>
      <c r="H5" s="28"/>
      <c r="I5" s="28"/>
      <c r="J5" s="29"/>
      <c r="K5" s="28"/>
      <c r="L5" s="28"/>
      <c r="M5" s="28"/>
      <c r="N5" s="26"/>
      <c r="O5" s="30"/>
      <c r="P5" s="30"/>
      <c r="Q5" s="30"/>
      <c r="R5" s="30"/>
      <c r="S5" s="30"/>
      <c r="T5" s="30"/>
      <c r="U5" s="30"/>
      <c r="V5" s="29"/>
      <c r="W5" s="31"/>
      <c r="X5" s="30"/>
      <c r="Y5" s="32"/>
      <c r="Z5" s="29"/>
      <c r="AA5" s="30"/>
      <c r="AB5" s="30"/>
      <c r="AC5" s="30"/>
      <c r="AD5" s="26"/>
      <c r="AE5" s="33"/>
      <c r="AF5" s="34"/>
      <c r="AG5" s="35"/>
    </row>
    <row r="7" spans="1:33" x14ac:dyDescent="0.2">
      <c r="B7" s="2" t="s">
        <v>23</v>
      </c>
    </row>
  </sheetData>
  <autoFilter ref="A1:AE4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</autoFilter>
  <mergeCells count="20">
    <mergeCell ref="AF2:AF3"/>
    <mergeCell ref="AG2:AG3"/>
    <mergeCell ref="A1:AE1"/>
    <mergeCell ref="D2:F2"/>
    <mergeCell ref="H2:J2"/>
    <mergeCell ref="L2:N2"/>
    <mergeCell ref="X2:Z2"/>
    <mergeCell ref="AB2:AD2"/>
    <mergeCell ref="B2:B3"/>
    <mergeCell ref="A2:A3"/>
    <mergeCell ref="C2:C3"/>
    <mergeCell ref="G2:G3"/>
    <mergeCell ref="K2:K3"/>
    <mergeCell ref="P2:R2"/>
    <mergeCell ref="O2:O3"/>
    <mergeCell ref="S2:S3"/>
    <mergeCell ref="T2:V2"/>
    <mergeCell ref="AE2:AE3"/>
    <mergeCell ref="W2:W3"/>
    <mergeCell ref="AA2:AA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"/>
  <sheetViews>
    <sheetView zoomScale="80" zoomScaleNormal="80" workbookViewId="0">
      <selection activeCell="C19" sqref="C19:C20"/>
    </sheetView>
  </sheetViews>
  <sheetFormatPr defaultRowHeight="12" x14ac:dyDescent="0.2"/>
  <cols>
    <col min="1" max="1" width="5" style="18" customWidth="1"/>
    <col min="2" max="2" width="18.28515625" style="18" customWidth="1"/>
    <col min="3" max="3" width="21.42578125" style="18" customWidth="1"/>
    <col min="4" max="4" width="30" style="18" customWidth="1"/>
    <col min="5" max="5" width="61.28515625" style="18" customWidth="1"/>
    <col min="6" max="6" width="9.140625" style="18"/>
    <col min="7" max="7" width="9.28515625" style="18" bestFit="1" customWidth="1"/>
    <col min="8" max="8" width="9.140625" style="18"/>
    <col min="9" max="9" width="11.5703125" style="62" bestFit="1" customWidth="1"/>
    <col min="10" max="10" width="9.140625" style="18"/>
    <col min="11" max="11" width="21.7109375" style="18" customWidth="1"/>
    <col min="12" max="12" width="26.28515625" style="18" customWidth="1"/>
    <col min="13" max="13" width="15.5703125" style="18" customWidth="1"/>
    <col min="14" max="14" width="9.140625" style="18" customWidth="1"/>
    <col min="15" max="16384" width="9.140625" style="18"/>
  </cols>
  <sheetData>
    <row r="1" spans="1:13" x14ac:dyDescent="0.2">
      <c r="A1" s="150" t="s">
        <v>28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7"/>
    </row>
    <row r="2" spans="1:13" ht="12.75" thickBot="1" x14ac:dyDescent="0.25">
      <c r="A2" s="17"/>
      <c r="B2" s="17"/>
      <c r="C2" s="17"/>
      <c r="D2" s="17"/>
      <c r="E2" s="17"/>
      <c r="F2" s="17"/>
      <c r="G2" s="17"/>
      <c r="H2" s="17"/>
      <c r="I2" s="60"/>
      <c r="J2" s="17"/>
      <c r="K2" s="17"/>
      <c r="L2" s="17"/>
      <c r="M2" s="17"/>
    </row>
    <row r="3" spans="1:13" ht="48.75" thickBot="1" x14ac:dyDescent="0.25">
      <c r="A3" s="19" t="s">
        <v>18</v>
      </c>
      <c r="B3" s="20" t="s">
        <v>2</v>
      </c>
      <c r="C3" s="20" t="s">
        <v>27</v>
      </c>
      <c r="D3" s="20" t="s">
        <v>33</v>
      </c>
      <c r="E3" s="20" t="s">
        <v>34</v>
      </c>
      <c r="F3" s="20" t="s">
        <v>29</v>
      </c>
      <c r="G3" s="20" t="s">
        <v>35</v>
      </c>
      <c r="H3" s="20" t="s">
        <v>30</v>
      </c>
      <c r="I3" s="61" t="s">
        <v>38</v>
      </c>
      <c r="J3" s="20" t="s">
        <v>36</v>
      </c>
      <c r="K3" s="20" t="s">
        <v>37</v>
      </c>
      <c r="L3" s="20" t="s">
        <v>31</v>
      </c>
      <c r="M3" s="20" t="s">
        <v>32</v>
      </c>
    </row>
    <row r="4" spans="1:13" ht="94.5" thickBot="1" x14ac:dyDescent="0.25">
      <c r="A4" s="16">
        <v>1</v>
      </c>
      <c r="B4" s="55" t="s">
        <v>67</v>
      </c>
      <c r="C4" s="56" t="s">
        <v>67</v>
      </c>
      <c r="D4" s="56" t="s">
        <v>73</v>
      </c>
      <c r="E4" s="56" t="s">
        <v>72</v>
      </c>
      <c r="F4" s="57" t="s">
        <v>74</v>
      </c>
      <c r="G4" s="56">
        <v>100</v>
      </c>
      <c r="H4" s="56">
        <v>82.3</v>
      </c>
      <c r="I4" s="39">
        <f t="shared" ref="I4" si="0">SUM(H4/G4)</f>
        <v>0.82299999999999995</v>
      </c>
      <c r="J4" s="56" t="s">
        <v>75</v>
      </c>
      <c r="K4" s="56" t="s">
        <v>76</v>
      </c>
      <c r="L4" s="59">
        <v>4630179310745</v>
      </c>
      <c r="M4" s="58">
        <v>45254</v>
      </c>
    </row>
  </sheetData>
  <autoFilter ref="A3:M4"/>
  <mergeCells count="1">
    <mergeCell ref="A1:L1"/>
  </mergeCells>
  <hyperlinks>
    <hyperlink ref="B3" r:id="rId1" display="javascript:__doPostBack('ctl00$plate$gr','Sort$mnn')"/>
    <hyperlink ref="C3" r:id="rId2" display="javascript:__doPostBack('ctl00$plate$gr','Sort$torg_name')"/>
    <hyperlink ref="D3" r:id="rId3" display="javascript:__doPostBack('ctl00$plate$gr','Sort$dosageform')"/>
    <hyperlink ref="E3" r:id="rId4" display="javascript:__doPostBack('ctl00$plate$gr','Sort$mnf')"/>
    <hyperlink ref="F3" r:id="rId5" display="javascript:__doPostBack('ctl00$plate$gr','Sort$atcCode')"/>
    <hyperlink ref="G3" r:id="rId6" display="javascript:__doPostBack('ctl00$plate$gr','Sort$cnt')"/>
    <hyperlink ref="H3" r:id="rId7" display="javascript:__doPostBack('ctl00$plate$gr','Sort$price_rub')"/>
    <hyperlink ref="I3" r:id="rId8" display="javascript:__doPostBack('ctl00$plate$gr','Sort$price1')"/>
    <hyperlink ref="J3" r:id="rId9" display="javascript:__doPostBack('ctl00$plate$gr','Sort$regnr')"/>
    <hyperlink ref="K3" r:id="rId10" display="javascript:__doPostBack('ctl00$plate$gr','Sort$norder')"/>
    <hyperlink ref="L3" r:id="rId11" display="javascript:__doPostBack('ctl00$plate$gr','Sort$barcode')"/>
    <hyperlink ref="M3" r:id="rId12" display="javascript:__doPostBack('ctl00$plate$gr','Sort$dt_begin')"/>
  </hyperlinks>
  <pageMargins left="0.7" right="0.7" top="0.75" bottom="0.75" header="0.3" footer="0.3"/>
  <pageSetup paperSize="9" scale="59" fitToHeight="0" orientation="landscape" r:id="rId13"/>
  <drawing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НМЦК</vt:lpstr>
      <vt:lpstr>Рынок</vt:lpstr>
      <vt:lpstr>Средневзвеш</vt:lpstr>
      <vt:lpstr>тарифный метод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2024-04-23T13:47:36Z</dcterms:modified>
</cp:coreProperties>
</file>