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Контрактный управляющий\2СОВРЕМЕННИК\Отчетный концерт 2024\"/>
    </mc:Choice>
  </mc:AlternateContent>
  <bookViews>
    <workbookView xWindow="0" yWindow="0" windowWidth="23040" windowHeight="9384"/>
  </bookViews>
  <sheets>
    <sheet name="Прилож.1 - п.3.7.1" sheetId="9" r:id="rId1"/>
  </sheets>
  <calcPr calcId="152511" fullPrecision="0"/>
</workbook>
</file>

<file path=xl/calcChain.xml><?xml version="1.0" encoding="utf-8"?>
<calcChain xmlns="http://schemas.openxmlformats.org/spreadsheetml/2006/main">
  <c r="Q8" i="9" l="1"/>
  <c r="P8" i="9"/>
  <c r="O8" i="9"/>
  <c r="H8" i="9" l="1"/>
  <c r="N8" i="9" s="1"/>
  <c r="K8" i="9"/>
  <c r="L8" i="9"/>
  <c r="N9" i="9" l="1"/>
  <c r="M8" i="9"/>
</calcChain>
</file>

<file path=xl/sharedStrings.xml><?xml version="1.0" encoding="utf-8"?>
<sst xmlns="http://schemas.openxmlformats.org/spreadsheetml/2006/main" count="27" uniqueCount="27">
  <si>
    <t>№ п/п</t>
  </si>
  <si>
    <t>Среднее квадратичное отклонение</t>
  </si>
  <si>
    <t>8=3+4+5+6+7</t>
  </si>
  <si>
    <t>13=8*9/10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</si>
  <si>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</si>
  <si>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</si>
  <si>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</si>
  <si>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</si>
  <si>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</si>
  <si>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</si>
  <si>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, руб. </t>
  </si>
  <si>
    <t>Определение и обоснование НМЦК методом сопоставимых рыночных цен (анализ рынка)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</si>
  <si>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</si>
  <si>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</si>
  <si>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</si>
  <si>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</si>
  <si>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</si>
  <si>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</si>
  <si>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</si>
  <si>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ИЦИ №4</t>
  </si>
  <si>
    <t>ИЦИ №5</t>
  </si>
  <si>
    <t>Ответы на запрос получены от 3 поставщиков (подрядчиков, исполнителей).</t>
  </si>
  <si>
    <t xml:space="preserve">Исполнитель                                  </t>
  </si>
  <si>
    <t>Директор                                    Н.А. Козлова</t>
  </si>
  <si>
    <t>Мошев М.И.</t>
  </si>
  <si>
    <t>оказание услуг по проведению разового мероприятия «Отчетный концерт обучающихся ГБУ ДО ДДТ «Современник» Выборгского района Санкт-Петербурга» в 2024 году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</si>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</sst>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44444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9">
    <xf numFmtId="0" fontId="0" fillId="0" borderId="0" xfId="0"/>
    <xf numFmtId="0" fontId="8" fillId="0" borderId="0" xfId="0" applyFont="1" applyAlignment="1">
      <alignment vertical="center" wrapText="1"/>
    </xf>
    <xf numFmtId="4" fontId="8" fillId="0" borderId="0" xfId="0" applyNumberFormat="1" applyFont="1" applyAlignment="1">
      <alignment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" fontId="10" fillId="2" borderId="3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right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0" fontId="12" fillId="0" borderId="1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0" borderId="0" xfId="0" applyFont="1"/>
    <xf numFmtId="0" fontId="16" fillId="2" borderId="0" xfId="0" applyFont="1" applyFill="1" applyBorder="1" applyAlignment="1">
      <alignment horizontal="right" vertical="center" wrapText="1" indent="1"/>
    </xf>
    <xf numFmtId="2" fontId="15" fillId="2" borderId="0" xfId="0" applyNumberFormat="1" applyFont="1" applyFill="1" applyBorder="1" applyAlignment="1">
      <alignment vertical="top" wrapText="1" indent="1"/>
    </xf>
    <xf numFmtId="0" fontId="13" fillId="0" borderId="0" xfId="0" applyFont="1" applyBorder="1" applyAlignment="1">
      <alignment horizontal="right" vertical="center" wrapText="1"/>
    </xf>
    <xf numFmtId="4" fontId="10" fillId="2" borderId="0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11" fillId="2" borderId="2" xfId="0" applyFont="1" applyFill="1" applyBorder="1" applyAlignment="1">
      <alignment horizontal="left" vertical="center" wrapText="1"/>
    </xf>
    <xf numFmtId="0" fontId="13" fillId="0" borderId="6" xfId="0" applyFont="1" applyBorder="1" applyAlignment="1">
      <alignment horizontal="right" vertical="center" wrapText="1"/>
    </xf>
    <xf numFmtId="0" fontId="13" fillId="0" borderId="4" xfId="0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331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67250" y="3181350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5</xdr:row>
      <xdr:rowOff>152400</xdr:rowOff>
    </xdr:from>
    <xdr:to>
      <xdr:col>13</xdr:col>
      <xdr:colOff>1047750</xdr:colOff>
      <xdr:row>5</xdr:row>
      <xdr:rowOff>561975</xdr:rowOff>
    </xdr:to>
    <xdr:pic>
      <xdr:nvPicPr>
        <xdr:cNvPr id="3311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001125" y="2924175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331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3362325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1247775</xdr:rowOff>
    </xdr:to>
    <xdr:pic>
      <xdr:nvPicPr>
        <xdr:cNvPr id="331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3648075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331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48475" y="4352925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4</xdr:row>
      <xdr:rowOff>238125</xdr:rowOff>
    </xdr:from>
    <xdr:to>
      <xdr:col>13</xdr:col>
      <xdr:colOff>647700</xdr:colOff>
      <xdr:row>4</xdr:row>
      <xdr:rowOff>571500</xdr:rowOff>
    </xdr:to>
    <xdr:pic>
      <xdr:nvPicPr>
        <xdr:cNvPr id="331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82075" y="2133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8</xdr:row>
      <xdr:rowOff>9525</xdr:rowOff>
    </xdr:from>
    <xdr:to>
      <xdr:col>12</xdr:col>
      <xdr:colOff>647700</xdr:colOff>
      <xdr:row>9</xdr:row>
      <xdr:rowOff>93345</xdr:rowOff>
    </xdr:to>
    <xdr:pic>
      <xdr:nvPicPr>
        <xdr:cNvPr id="331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277225" y="52482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Q15"/>
  <sheetViews>
    <sheetView tabSelected="1" zoomScaleNormal="100" workbookViewId="0">
      <selection activeCell="S6" sqref="S6"/>
    </sheetView>
  </sheetViews>
  <sheetFormatPr defaultRowHeight="14.4" x14ac:dyDescent="0.3"/>
  <cols>
    <col min="1" max="1" width="3.5546875" customWidth="1"/>
    <col min="2" max="2" width="40" customWidth="1"/>
    <col min="3" max="3" width="9.88671875" bestFit="1" customWidth="1"/>
    <col min="4" max="4" width="10" customWidth="1"/>
    <col min="5" max="5" width="10.88671875" customWidth="1"/>
    <col min="6" max="6" width="10.5546875" customWidth="1"/>
    <col min="7" max="7" width="10" customWidth="1"/>
    <col min="8" max="8" width="12.6640625" bestFit="1" customWidth="1"/>
    <col min="9" max="9" width="8.6640625" customWidth="1"/>
    <col min="10" max="10" width="9.6640625" customWidth="1"/>
    <col min="11" max="11" width="10.109375" customWidth="1"/>
    <col min="12" max="12" width="13.109375" customWidth="1"/>
    <col min="13" max="13" width="11.33203125" customWidth="1"/>
    <col min="14" max="14" width="16.109375" customWidth="1"/>
    <col min="15" max="17" width="0" hidden="1" customWidth="1"/>
  </cols>
  <sheetData>
    <row r="1" spans="1:17" ht="33.75" customHeight="1" x14ac:dyDescent="0.3">
      <c r="A1" s="28" t="s">
        <v>11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7" ht="43.5" customHeight="1" x14ac:dyDescent="0.3">
      <c r="A2" s="38" t="s">
        <v>9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7" ht="49.5" customHeight="1" x14ac:dyDescent="0.3">
      <c r="A3" s="29" t="s">
        <v>26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7" ht="22.5" customHeight="1" x14ac:dyDescent="0.3">
      <c r="A4" s="29" t="s">
        <v>21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7" ht="69" customHeight="1" x14ac:dyDescent="0.3">
      <c r="A5" s="30" t="s">
        <v>0</v>
      </c>
      <c r="B5" s="32" t="s">
        <v>5</v>
      </c>
      <c r="C5" s="34" t="s">
        <v>15</v>
      </c>
      <c r="D5" s="35"/>
      <c r="E5" s="35"/>
      <c r="F5" s="35"/>
      <c r="G5" s="35"/>
      <c r="H5" s="36"/>
      <c r="I5" s="32" t="s">
        <v>18</v>
      </c>
      <c r="J5" s="32" t="s">
        <v>6</v>
      </c>
      <c r="K5" s="27" t="s">
        <v>4</v>
      </c>
      <c r="L5" s="27"/>
      <c r="M5" s="27"/>
      <c r="N5" s="3" t="s">
        <v>10</v>
      </c>
    </row>
    <row r="6" spans="1:17" ht="105.6" x14ac:dyDescent="0.3">
      <c r="A6" s="31"/>
      <c r="B6" s="33"/>
      <c r="C6" s="12" t="s">
        <v>12</v>
      </c>
      <c r="D6" s="12" t="s">
        <v>13</v>
      </c>
      <c r="E6" s="13" t="s">
        <v>14</v>
      </c>
      <c r="F6" s="14" t="s">
        <v>19</v>
      </c>
      <c r="G6" s="14" t="s">
        <v>20</v>
      </c>
      <c r="H6" s="4"/>
      <c r="I6" s="37"/>
      <c r="J6" s="37"/>
      <c r="K6" s="8" t="s">
        <v>7</v>
      </c>
      <c r="L6" s="10" t="s">
        <v>1</v>
      </c>
      <c r="M6" s="10" t="s">
        <v>17</v>
      </c>
      <c r="N6" s="5"/>
    </row>
    <row r="7" spans="1:17" ht="55.2" x14ac:dyDescent="0.3">
      <c r="A7" s="24">
        <v>1</v>
      </c>
      <c r="B7" s="24">
        <v>2</v>
      </c>
      <c r="C7" s="24">
        <v>3</v>
      </c>
      <c r="D7" s="24">
        <v>4</v>
      </c>
      <c r="E7" s="24">
        <v>5</v>
      </c>
      <c r="F7" s="24">
        <v>6</v>
      </c>
      <c r="G7" s="24">
        <v>7</v>
      </c>
      <c r="H7" s="24" t="s">
        <v>2</v>
      </c>
      <c r="I7" s="24">
        <v>9</v>
      </c>
      <c r="J7" s="24" t="s">
        <v>16</v>
      </c>
      <c r="K7" s="24" t="s">
        <v>8</v>
      </c>
      <c r="L7" s="24">
        <v>12</v>
      </c>
      <c r="M7" s="24">
        <v>13</v>
      </c>
      <c r="N7" s="24" t="s">
        <v>3</v>
      </c>
    </row>
    <row r="8" spans="1:17" ht="52.8" x14ac:dyDescent="0.3">
      <c r="A8" s="20">
        <v>1</v>
      </c>
      <c r="B8" s="20" t="s">
        <v>25</v>
      </c>
      <c r="C8" s="21">
        <v>118500</v>
      </c>
      <c r="D8" s="21">
        <v>105000</v>
      </c>
      <c r="E8" s="21">
        <v>180000</v>
      </c>
      <c r="F8" s="21"/>
      <c r="G8" s="21"/>
      <c r="H8" s="9">
        <f t="shared" ref="H8" si="0">G8+F8+E8+D8+C8</f>
        <v>403500</v>
      </c>
      <c r="I8" s="22">
        <v>1</v>
      </c>
      <c r="J8" s="22">
        <v>3</v>
      </c>
      <c r="K8" s="9">
        <f t="shared" ref="K8" si="1">AVERAGE(C8:G8)</f>
        <v>134500</v>
      </c>
      <c r="L8" s="9">
        <f t="shared" ref="L8" si="2">STDEV(C8:G8)</f>
        <v>39978.120000000003</v>
      </c>
      <c r="M8" s="11">
        <f t="shared" ref="M8" si="3">L8/K8</f>
        <v>0.29720000000000002</v>
      </c>
      <c r="N8" s="9">
        <f t="shared" ref="N8" si="4">H8*I8/J8</f>
        <v>134500</v>
      </c>
      <c r="O8">
        <f>C8*I8</f>
        <v>118500</v>
      </c>
      <c r="P8">
        <f>D8*I8</f>
        <v>105000</v>
      </c>
      <c r="Q8">
        <f>E8*I8</f>
        <v>180000</v>
      </c>
    </row>
    <row r="9" spans="1:17" x14ac:dyDescent="0.3">
      <c r="A9" s="2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6"/>
      <c r="N9" s="7">
        <f>SUM(N8:N8)</f>
        <v>134500</v>
      </c>
    </row>
    <row r="10" spans="1:17" x14ac:dyDescent="0.3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9"/>
    </row>
    <row r="11" spans="1:17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2"/>
      <c r="L11" s="1"/>
      <c r="M11" s="1"/>
      <c r="N11" s="2"/>
    </row>
    <row r="12" spans="1:17" ht="15" x14ac:dyDescent="0.3">
      <c r="A12" s="16"/>
      <c r="B12" s="16"/>
      <c r="C12" s="16"/>
      <c r="D12" s="16"/>
      <c r="E12" s="16"/>
      <c r="F12" s="16"/>
      <c r="G12" s="17"/>
    </row>
    <row r="13" spans="1:17" x14ac:dyDescent="0.3">
      <c r="B13" s="15" t="s">
        <v>22</v>
      </c>
      <c r="J13" s="15"/>
      <c r="K13" s="15"/>
      <c r="L13" s="15"/>
    </row>
    <row r="14" spans="1:17" x14ac:dyDescent="0.3">
      <c r="B14" s="15" t="s">
        <v>24</v>
      </c>
      <c r="C14" s="15"/>
      <c r="D14" s="15"/>
      <c r="H14" s="15" t="s">
        <v>23</v>
      </c>
    </row>
    <row r="15" spans="1:17" x14ac:dyDescent="0.3">
      <c r="B15" s="23">
        <v>79210942051</v>
      </c>
      <c r="C15" s="15"/>
      <c r="D15" s="15"/>
    </row>
  </sheetData>
  <mergeCells count="11">
    <mergeCell ref="A9:L9"/>
    <mergeCell ref="K5:M5"/>
    <mergeCell ref="A1:N1"/>
    <mergeCell ref="A3:N3"/>
    <mergeCell ref="A4:N4"/>
    <mergeCell ref="A5:A6"/>
    <mergeCell ref="B5:B6"/>
    <mergeCell ref="C5:H5"/>
    <mergeCell ref="I5:I6"/>
    <mergeCell ref="J5:J6"/>
    <mergeCell ref="A2:N2"/>
  </mergeCells>
  <pageMargins left="0.39370078740157483" right="0.39370078740157483" top="0.59055118110236227" bottom="0.59055118110236227" header="0" footer="0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2022-07-20T11:11:15Z</cp:lastPrinted>
  <dcterms:created xsi:type="dcterms:W3CDTF">2011-08-15T06:57:36Z</dcterms:created>
  <dcterms:modified xsi:type="dcterms:W3CDTF">2024-04-26T07:04:37Z</dcterms:modified>
</cp:coreProperties>
</file>