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10\RedirFolder\e.tihanova\Desktop\бюджет 2024 и закупки\автовышка\"/>
    </mc:Choice>
  </mc:AlternateContent>
  <bookViews>
    <workbookView xWindow="0" yWindow="0" windowWidth="28800" windowHeight="11730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K10" i="1" l="1"/>
  <c r="L10" i="1"/>
  <c r="H10" i="1"/>
  <c r="N10" i="1" s="1"/>
  <c r="M10" i="1" l="1"/>
  <c r="N11" i="1"/>
</calcChain>
</file>

<file path=xl/sharedStrings.xml><?xml version="1.0" encoding="utf-8"?>
<sst xmlns="http://schemas.openxmlformats.org/spreadsheetml/2006/main" count="27" uniqueCount="27">
  <si>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</si>
  <si>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</si>
  <si>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</si>
  <si>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</si>
  <si>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</si>
  <si>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</si>
  <si>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</si>
  <si>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</si>
  <si>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</si>
  <si>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</si>
  <si>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</si>
  <si>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</si>
  <si>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</si>
  <si>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</si>
  <si>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</si>
  <si>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</si>
  <si>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t>8=3+4+5+6+7</t>
  </si>
  <si>
    <t>10 = кол-во ответов ИЦИ</t>
  </si>
  <si>
    <t>11=          /10</t>
  </si>
  <si>
    <t>Приложение 1</t>
  </si>
  <si>
    <t>Ответы на запрос получены от 3 исполнителей.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</si>
  <si>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</si>
  <si>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 xml:space="preserve">           , руб. </t>
  </si>
  <si>
    <t>14=8*9/10</t>
  </si>
  <si>
    <t>…",,,"</t>
  </si>
  <si>
    <t xml:space="preserve">Оказание услуги по предоставлению автовышки (далее-Техника), а также услуги по управлению этой техникой и ее техническому обслуживанию для нужд ГБОУ гимназии №73 «Ломоносовская гимназия « Выборгского района Санкт-Петербурга по адресу: Санкт-Петербург, пр. Энгельса, д.115, корп.2, лит.А,  в 2024 году.            </t>
  </si>
  <si>
    <t>ЦЕНА 20000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</si>
</sst>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_₽"/>
  </numFmts>
  <fonts count="12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4" fontId="5" fillId="2" borderId="6" xfId="0" applyNumberFormat="1" applyFont="1" applyFill="1" applyBorder="1" applyAlignment="1">
      <alignment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4" fontId="8" fillId="2" borderId="5" xfId="0" applyNumberFormat="1" applyFont="1" applyFill="1" applyBorder="1" applyAlignment="1">
      <alignment horizontal="center" vertical="center" wrapText="1"/>
    </xf>
    <xf numFmtId="4" fontId="8" fillId="0" borderId="5" xfId="0" applyNumberFormat="1" applyFont="1" applyFill="1" applyBorder="1" applyAlignment="1">
      <alignment horizontal="center" vertical="center" wrapText="1"/>
    </xf>
    <xf numFmtId="10" fontId="8" fillId="0" borderId="5" xfId="0" applyNumberFormat="1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right" vertical="center" wrapText="1"/>
    </xf>
    <xf numFmtId="4" fontId="5" fillId="2" borderId="5" xfId="0" applyNumberFormat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top" wrapText="1"/>
    </xf>
    <xf numFmtId="4" fontId="4" fillId="0" borderId="5" xfId="0" applyNumberFormat="1" applyFont="1" applyBorder="1" applyAlignment="1">
      <alignment horizontal="center" vertical="center" wrapText="1"/>
    </xf>
    <xf numFmtId="164" fontId="7" fillId="2" borderId="4" xfId="0" applyNumberFormat="1" applyFont="1" applyFill="1" applyBorder="1" applyAlignment="1">
      <alignment horizontal="center" vertical="center" wrapText="1"/>
    </xf>
    <xf numFmtId="164" fontId="7" fillId="2" borderId="5" xfId="0" applyNumberFormat="1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9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1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7</xdr:row>
      <xdr:rowOff>352425</xdr:rowOff>
    </xdr:from>
    <xdr:to>
      <xdr:col>7</xdr:col>
      <xdr:colOff>561975</xdr:colOff>
      <xdr:row>8</xdr:row>
      <xdr:rowOff>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734050" y="3171825"/>
          <a:ext cx="4476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66675</xdr:colOff>
      <xdr:row>7</xdr:row>
      <xdr:rowOff>133350</xdr:rowOff>
    </xdr:from>
    <xdr:to>
      <xdr:col>13</xdr:col>
      <xdr:colOff>609600</xdr:colOff>
      <xdr:row>8</xdr:row>
      <xdr:rowOff>0</xdr:rowOff>
    </xdr:to>
    <xdr:pic>
      <xdr:nvPicPr>
        <xdr:cNvPr id="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9848850" y="2952750"/>
          <a:ext cx="9810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7</xdr:row>
      <xdr:rowOff>514350</xdr:rowOff>
    </xdr:from>
    <xdr:to>
      <xdr:col>11</xdr:col>
      <xdr:colOff>609600</xdr:colOff>
      <xdr:row>8</xdr:row>
      <xdr:rowOff>0</xdr:rowOff>
    </xdr:to>
    <xdr:pic>
      <xdr:nvPicPr>
        <xdr:cNvPr id="4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81975" y="333375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7</xdr:row>
      <xdr:rowOff>771525</xdr:rowOff>
    </xdr:from>
    <xdr:to>
      <xdr:col>12</xdr:col>
      <xdr:colOff>609600</xdr:colOff>
      <xdr:row>8</xdr:row>
      <xdr:rowOff>0</xdr:rowOff>
    </xdr:to>
    <xdr:pic>
      <xdr:nvPicPr>
        <xdr:cNvPr id="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96375" y="359092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8</xdr:row>
      <xdr:rowOff>228600</xdr:rowOff>
    </xdr:from>
    <xdr:to>
      <xdr:col>10</xdr:col>
      <xdr:colOff>485775</xdr:colOff>
      <xdr:row>9</xdr:row>
      <xdr:rowOff>0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639050" y="4181475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6</xdr:row>
      <xdr:rowOff>238125</xdr:rowOff>
    </xdr:from>
    <xdr:to>
      <xdr:col>13</xdr:col>
      <xdr:colOff>609600</xdr:colOff>
      <xdr:row>7</xdr:row>
      <xdr:rowOff>3810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9829800" y="2181225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95250</xdr:colOff>
      <xdr:row>10</xdr:row>
      <xdr:rowOff>9525</xdr:rowOff>
    </xdr:from>
    <xdr:to>
      <xdr:col>12</xdr:col>
      <xdr:colOff>609600</xdr:colOff>
      <xdr:row>11</xdr:row>
      <xdr:rowOff>85725</xdr:rowOff>
    </xdr:to>
    <xdr:pic>
      <xdr:nvPicPr>
        <xdr:cNvPr id="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9124950" y="8143875"/>
          <a:ext cx="552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2"/>
  <sheetViews>
    <sheetView tabSelected="1" topLeftCell="A7" workbookViewId="0">
      <selection activeCell="O10" sqref="O10"/>
    </sheetView>
  </sheetViews>
  <sheetFormatPr defaultRowHeight="15" x14ac:dyDescent="0.25"/>
  <cols>
    <col min="1" max="1" width="10.28515625" customWidth="1"/>
    <col min="2" max="2" width="19.140625" customWidth="1"/>
    <col min="3" max="3" width="11.140625" customWidth="1"/>
    <col min="4" max="4" width="11.42578125" customWidth="1"/>
    <col min="5" max="5" width="11" customWidth="1"/>
    <col min="6" max="6" width="12" customWidth="1"/>
    <col min="8" max="8" width="12.5703125" customWidth="1"/>
    <col min="11" max="11" width="11.5703125" customWidth="1"/>
    <col min="12" max="12" width="10.28515625" customWidth="1"/>
    <col min="13" max="13" width="16.5703125" customWidth="1"/>
    <col min="14" max="14" width="16" customWidth="1"/>
  </cols>
  <sheetData>
    <row r="1" spans="1:15" x14ac:dyDescent="0.25">
      <c r="L1" s="26" t="s">
        <v>19</v>
      </c>
      <c r="M1" s="26"/>
      <c r="N1" s="26"/>
    </row>
    <row r="2" spans="1:15" x14ac:dyDescent="0.25">
      <c r="A2" s="27" t="s">
        <v>0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</row>
    <row r="3" spans="1:15" x14ac:dyDescent="0.25">
      <c r="A3" s="28" t="s">
        <v>1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</row>
    <row r="4" spans="1:15" ht="15.75" x14ac:dyDescent="0.25">
      <c r="A4" s="29" t="s">
        <v>2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</row>
    <row r="5" spans="1:15" ht="15.75" x14ac:dyDescent="0.25">
      <c r="A5" s="29" t="s">
        <v>20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</row>
    <row r="6" spans="1:15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2"/>
      <c r="L6" s="1"/>
      <c r="M6" s="1"/>
      <c r="N6" s="2"/>
    </row>
    <row r="7" spans="1:15" x14ac:dyDescent="0.25">
      <c r="A7" s="30" t="s">
        <v>3</v>
      </c>
      <c r="B7" s="32" t="s">
        <v>4</v>
      </c>
      <c r="C7" s="34" t="s">
        <v>5</v>
      </c>
      <c r="D7" s="35"/>
      <c r="E7" s="35"/>
      <c r="F7" s="35"/>
      <c r="G7" s="35"/>
      <c r="H7" s="36"/>
      <c r="I7" s="32" t="s">
        <v>6</v>
      </c>
      <c r="J7" s="32" t="s">
        <v>7</v>
      </c>
      <c r="K7" s="38" t="s">
        <v>8</v>
      </c>
      <c r="L7" s="38"/>
      <c r="M7" s="38"/>
      <c r="N7" s="3" t="s">
        <v>22</v>
      </c>
    </row>
    <row r="8" spans="1:15" ht="89.25" x14ac:dyDescent="0.25">
      <c r="A8" s="31"/>
      <c r="B8" s="33"/>
      <c r="C8" s="4" t="s">
        <v>9</v>
      </c>
      <c r="D8" s="4" t="s">
        <v>10</v>
      </c>
      <c r="E8" s="4" t="s">
        <v>11</v>
      </c>
      <c r="F8" s="4" t="s">
        <v>12</v>
      </c>
      <c r="G8" s="4" t="s">
        <v>13</v>
      </c>
      <c r="H8" s="5"/>
      <c r="I8" s="37"/>
      <c r="J8" s="37"/>
      <c r="K8" s="6" t="s">
        <v>14</v>
      </c>
      <c r="L8" s="7" t="s">
        <v>15</v>
      </c>
      <c r="M8" s="18" t="s">
        <v>21</v>
      </c>
      <c r="N8" s="8"/>
      <c r="O8" t="s">
        <v>24</v>
      </c>
    </row>
    <row r="9" spans="1:15" ht="54" x14ac:dyDescent="0.25">
      <c r="A9" s="16">
        <v>1</v>
      </c>
      <c r="B9" s="17">
        <v>2</v>
      </c>
      <c r="C9" s="9">
        <v>3</v>
      </c>
      <c r="D9" s="9">
        <v>4</v>
      </c>
      <c r="E9" s="9">
        <v>5</v>
      </c>
      <c r="F9" s="9">
        <v>6</v>
      </c>
      <c r="G9" s="9">
        <v>7</v>
      </c>
      <c r="H9" s="9" t="s">
        <v>16</v>
      </c>
      <c r="I9" s="17">
        <v>9</v>
      </c>
      <c r="J9" s="9" t="s">
        <v>17</v>
      </c>
      <c r="K9" s="10" t="s">
        <v>18</v>
      </c>
      <c r="L9" s="10">
        <v>12</v>
      </c>
      <c r="M9" s="10">
        <v>13</v>
      </c>
      <c r="N9" s="9" t="s">
        <v>23</v>
      </c>
      <c r="O9" s="22" t="s">
        <v>26</v>
      </c>
    </row>
    <row r="10" spans="1:15" ht="270" x14ac:dyDescent="0.25">
      <c r="A10" s="16">
        <v>1</v>
      </c>
      <c r="B10" s="9" t="s">
        <v>25</v>
      </c>
      <c r="C10" s="20">
        <v>20000</v>
      </c>
      <c r="D10" s="21">
        <v>21000</v>
      </c>
      <c r="E10" s="21">
        <v>21500</v>
      </c>
      <c r="F10" s="9"/>
      <c r="G10" s="9"/>
      <c r="H10" s="19">
        <f t="shared" ref="H10" si="0">C10+D10+E10+F10+G10</f>
        <v>62500</v>
      </c>
      <c r="I10" s="17">
        <v>1</v>
      </c>
      <c r="J10" s="9">
        <v>3</v>
      </c>
      <c r="K10" s="12">
        <f t="shared" ref="K10" si="1">AVERAGE(C10:G10)</f>
        <v>20833.333333333332</v>
      </c>
      <c r="L10" s="12">
        <f t="shared" ref="L10" si="2">STDEV(C10:G10)</f>
        <v>763.7626158259734</v>
      </c>
      <c r="M10" s="13">
        <f t="shared" ref="M10" si="3">L10/K10</f>
        <v>3.6660605559646724E-2</v>
      </c>
      <c r="N10" s="11">
        <f t="shared" ref="N10" si="4">ROUND(H10*I10/J10,1)</f>
        <v>20833.3</v>
      </c>
    </row>
    <row r="11" spans="1:15" x14ac:dyDescent="0.25">
      <c r="A11" s="23"/>
      <c r="B11" s="24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14"/>
      <c r="N11" s="15">
        <f>SUM(N10:N10)</f>
        <v>20833.3</v>
      </c>
    </row>
    <row r="12" spans="1:1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2"/>
      <c r="L12" s="1"/>
      <c r="M12" s="1"/>
      <c r="N12" s="2"/>
    </row>
  </sheetData>
  <mergeCells count="12">
    <mergeCell ref="A11:L11"/>
    <mergeCell ref="L1:N1"/>
    <mergeCell ref="A2:N2"/>
    <mergeCell ref="A3:N3"/>
    <mergeCell ref="A4:N4"/>
    <mergeCell ref="A5:N5"/>
    <mergeCell ref="A7:A8"/>
    <mergeCell ref="B7:B8"/>
    <mergeCell ref="C7:H7"/>
    <mergeCell ref="I7:I8"/>
    <mergeCell ref="J7:J8"/>
    <mergeCell ref="K7:M7"/>
  </mergeCells>
  <pageMargins left="0.70866141732283472" right="0.70866141732283472" top="0.55118110236220474" bottom="0.55118110236220474" header="0" footer="0"/>
  <pageSetup paperSize="9" scale="78" fitToHeight="5" orientation="landscape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Кузьмина Ирина Николаевна</dc:creator>
  <cp:lastModifiedBy>Елена Тиханова</cp:lastModifiedBy>
  <cp:lastPrinted>2020-02-26T10:52:48Z</cp:lastPrinted>
  <dcterms:created xsi:type="dcterms:W3CDTF">2016-09-26T13:34:20Z</dcterms:created>
  <dcterms:modified xsi:type="dcterms:W3CDTF">2024-05-08T11:31:22Z</dcterms:modified>
</cp:coreProperties>
</file>