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\Desktop\ПСД на АПС\"/>
    </mc:Choice>
  </mc:AlternateContent>
  <bookViews>
    <workbookView xWindow="0" yWindow="170" windowWidth="15200" windowHeight="9860"/>
  </bookViews>
  <sheets>
    <sheet name="+" sheetId="5" r:id="rId1"/>
  </sheets>
  <calcPr calcId="152511"/>
</workbook>
</file>

<file path=xl/calcChain.xml><?xml version="1.0" encoding="utf-8"?>
<calcChain xmlns="http://schemas.openxmlformats.org/spreadsheetml/2006/main">
  <c r="F16" i="5" l="1"/>
  <c r="F15" i="5"/>
  <c r="F18" i="5" l="1"/>
  <c r="F19" i="5" l="1"/>
  <c r="F20" i="5" s="1"/>
</calcChain>
</file>

<file path=xl/sharedStrings.xml><?xml version="1.0" encoding="utf-8"?>
<sst xmlns="http://schemas.openxmlformats.org/spreadsheetml/2006/main" count="38" uniqueCount="37">
  <si>
    <t>на проектные (изыскательские) работы</t>
  </si>
  <si>
    <t>Стадия проектирования</t>
  </si>
  <si>
    <t>Рабочая документация</t>
  </si>
  <si>
    <t>Вид проектных или
изыскательских работ</t>
  </si>
  <si>
    <t>Сметный расчет составлен по
следующим документам</t>
  </si>
  <si>
    <t>№ п/п</t>
  </si>
  <si>
    <t>Характеристика предприятия, здания, сооружения или виды работ</t>
  </si>
  <si>
    <t>Номер частей, глав, таблиц, процентов, параграфов и пунктов указаний к разделу Справочника базовых цен на проектные и изыскательские работы для строительства</t>
  </si>
  <si>
    <t>Расчет стоимости: (a+bx)*Kj или (стоимость строительно-монтажных работ)*проц./ 100 или количество * цена</t>
  </si>
  <si>
    <t>№</t>
  </si>
  <si>
    <t>Коэффициент</t>
  </si>
  <si>
    <t>Значение</t>
  </si>
  <si>
    <t>Итого</t>
  </si>
  <si>
    <t/>
  </si>
  <si>
    <t xml:space="preserve">Итого </t>
  </si>
  <si>
    <t>СОГЛАСОВАНО:</t>
  </si>
  <si>
    <t>УТВЕРЖДАЮ:</t>
  </si>
  <si>
    <t>А.Н. Полуэктова</t>
  </si>
  <si>
    <t xml:space="preserve">Автоматические установки пожарной сигнализации, защищающие объект </t>
  </si>
  <si>
    <t>Системы оповещения людей о пожаре на объекте 3-го типа (речевого) оповещения</t>
  </si>
  <si>
    <t>Проверил:  Начальник отдела подготовки сметной документации</t>
  </si>
  <si>
    <t>Стоимость работ, тыс. руб.</t>
  </si>
  <si>
    <t>О.Л. Белоцерковская</t>
  </si>
  <si>
    <t>НДС 20%</t>
  </si>
  <si>
    <t>Директор                                                     СПб ГБУ "Служба заказчика администрации Адмиралтейского района"</t>
  </si>
  <si>
    <t>Составил:  Ведущий специалист инженер-сметчик</t>
  </si>
  <si>
    <t>Заведующий
ГБДОУ Детский сад №5 Адмиралтейского района Санкт-Петербурга</t>
  </si>
  <si>
    <t>2,304 * (60%) * 1,5 * 1,15 * 33,61</t>
  </si>
  <si>
    <t>1,843 * (60%) * 1,4 * 33,61</t>
  </si>
  <si>
    <t>Итого: 158 616,07 руб. (Сто пятьдесят восемь тысяч шестьсот шестнадцать рублей 07 копеек)</t>
  </si>
  <si>
    <t>______________ Г.Н. Чиркова</t>
  </si>
  <si>
    <t>1) СБЦ-95-29. Системы противопожарной и охранной защиты. 1999 г.</t>
  </si>
  <si>
    <t>_____________  Н.С. Жук</t>
  </si>
  <si>
    <t>Смета № 5/2</t>
  </si>
  <si>
    <t>СБЦ-95-29.
Глава 3, табл. 3, п. 6
S = 1071,1 м2
Единица измерения - объект
1) Стадия - "Рабочая документация" - 60%;
2) К = 1,5 - Проектирование установки пожарной сигнализации предприятий, зданий и сооружений, для которых необходимо формировать импульс на управление системами пожарной защиты и безопасности (дымоудаления, оповещения людей о пожаре, подпора воздуха при пожаре и другие технологические блокировки) - табл. 3, прим. п.3;
3) К = 1,15 - Установки пожарной сигнализации, совмещенные с ручными пожарными извещателями - табл. 3, прим. п. 4;
4) 100% = (Принципиальные технические решения, технико-экономический анализ - 20%; 
Автоматика и сигнализация - 73%; 
Сметная документация - 7%)
5) К=33,61- Письмо Минстроя России от 06.05.2020 г. № 17207-ИФ/09</t>
  </si>
  <si>
    <t>СБЦ-95-29. Системы противопожарной и охранной защиты. 1999 г. Глава 3, табл. 4, п. 6
S = 1071,1 м2
Единица измерения - объект
1) Стадия - "Рабочая документация" - 60%;
2) К = 1,4 - Разработка проектной документации системы оповещения людей о пожаре, 3-й тип СО (табл. 4, прим. п. 1);
3) 100% = (Принципиальные технические решения, технико-экономический анализ - 10%;
Автоматика и сигнализация - 83%
Сметная документация - 7%;)
4) К=33,61- Письмо Минстроя России от 06.05.2020 г. № 17207-ИФ/09</t>
  </si>
  <si>
    <t>на разработку проектно-сметной документации на установку системы автоматической пожарной сигнализации и системы оповещения и управления эвакуацией людей при пожаре в ГБДОУ Детский сад №5 Адмиралтейского района Санкт-Петербурга по адресу: СПб, п.Комарово, 1-я Дачная ул., д.72, лит.А, Б, В, Д, Е, Ж, 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</si>
</sst>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9" x14ac:knownFonts="1">
    <font>
      <sz val="10"/>
      <name val="Arial Cyr"/>
      <charset val="204"/>
    </font>
    <font>
      <b/>
      <i/>
      <sz val="8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>
      <alignment horizontal="right" vertical="center"/>
    </xf>
    <xf numFmtId="0" fontId="2" fillId="0" borderId="0">
      <alignment horizontal="left" vertical="center"/>
    </xf>
    <xf numFmtId="0" fontId="3" fillId="0" borderId="0">
      <alignment horizontal="center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0" fontId="3" fillId="0" borderId="0">
      <alignment horizontal="center" vertical="center"/>
    </xf>
    <xf numFmtId="0" fontId="3" fillId="0" borderId="0">
      <alignment horizontal="left" vertical="top"/>
    </xf>
    <xf numFmtId="0" fontId="3" fillId="0" borderId="0">
      <alignment horizontal="right" vertical="center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3" fillId="0" borderId="0">
      <alignment horizontal="left" vertical="center"/>
    </xf>
    <xf numFmtId="0" fontId="4" fillId="0" borderId="0">
      <alignment horizontal="center" vertical="center"/>
    </xf>
    <xf numFmtId="0" fontId="3" fillId="0" borderId="0">
      <alignment horizontal="center" vertical="top"/>
    </xf>
    <xf numFmtId="0" fontId="5" fillId="0" borderId="0">
      <alignment horizontal="left" vertical="top"/>
    </xf>
    <xf numFmtId="0" fontId="3" fillId="0" borderId="0">
      <alignment horizontal="left" vertical="top"/>
    </xf>
    <xf numFmtId="0" fontId="5" fillId="0" borderId="0">
      <alignment horizontal="left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1" xfId="17" quotePrefix="1" applyBorder="1" applyAlignment="1">
      <alignment horizontal="center" vertical="center" wrapText="1"/>
    </xf>
    <xf numFmtId="0" fontId="3" fillId="0" borderId="1" xfId="3" applyNumberFormat="1" applyBorder="1" applyAlignment="1">
      <alignment horizontal="center" vertical="center" wrapText="1"/>
    </xf>
    <xf numFmtId="0" fontId="3" fillId="0" borderId="1" xfId="6" quotePrefix="1" applyBorder="1" applyAlignment="1">
      <alignment horizontal="center" vertical="center" wrapText="1"/>
    </xf>
    <xf numFmtId="0" fontId="3" fillId="0" borderId="2" xfId="7" quotePrefix="1" applyBorder="1" applyAlignment="1">
      <alignment horizontal="left" vertical="top" wrapText="1"/>
    </xf>
    <xf numFmtId="0" fontId="3" fillId="0" borderId="2" xfId="8" quotePrefix="1" applyBorder="1" applyAlignment="1">
      <alignment horizontal="right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justify"/>
    </xf>
    <xf numFmtId="0" fontId="7" fillId="0" borderId="0" xfId="0" applyFont="1" applyBorder="1"/>
    <xf numFmtId="0" fontId="8" fillId="0" borderId="0" xfId="0" applyFont="1"/>
    <xf numFmtId="0" fontId="8" fillId="0" borderId="0" xfId="0" applyFont="1" applyAlignment="1">
      <alignment horizontal="left"/>
    </xf>
    <xf numFmtId="164" fontId="3" fillId="0" borderId="2" xfId="9" applyNumberFormat="1" applyBorder="1" applyAlignment="1">
      <alignment horizontal="right" vertical="top" wrapText="1"/>
    </xf>
    <xf numFmtId="0" fontId="3" fillId="0" borderId="1" xfId="6" quotePrefix="1" applyFont="1" applyBorder="1" applyAlignment="1">
      <alignment horizontal="center" vertical="center" wrapText="1"/>
    </xf>
    <xf numFmtId="0" fontId="3" fillId="0" borderId="2" xfId="4" applyFont="1" applyBorder="1" applyAlignment="1">
      <alignment vertical="center" wrapText="1"/>
    </xf>
    <xf numFmtId="164" fontId="3" fillId="0" borderId="2" xfId="5" applyNumberFormat="1" applyBorder="1" applyAlignment="1">
      <alignment vertical="center" wrapText="1"/>
    </xf>
    <xf numFmtId="0" fontId="3" fillId="0" borderId="2" xfId="4" quotePrefix="1" applyBorder="1" applyAlignment="1">
      <alignment horizontal="center" vertical="center" wrapText="1"/>
    </xf>
    <xf numFmtId="0" fontId="3" fillId="0" borderId="2" xfId="4" applyNumberFormat="1" applyFont="1" applyBorder="1" applyAlignment="1">
      <alignment horizontal="left" vertical="center" wrapText="1"/>
    </xf>
    <xf numFmtId="0" fontId="3" fillId="0" borderId="2" xfId="7" quotePrefix="1" applyFont="1" applyBorder="1" applyAlignment="1">
      <alignment horizontal="left" vertical="top" wrapText="1"/>
    </xf>
    <xf numFmtId="0" fontId="3" fillId="0" borderId="2" xfId="7" applyBorder="1" applyAlignment="1">
      <alignment horizontal="left" vertical="top" wrapText="1"/>
    </xf>
    <xf numFmtId="0" fontId="3" fillId="0" borderId="0" xfId="11" quotePrefix="1" applyFont="1" applyAlignment="1">
      <alignment horizontal="left" vertical="center" wrapText="1"/>
    </xf>
    <xf numFmtId="0" fontId="3" fillId="0" borderId="0" xfId="11" applyAlignment="1">
      <alignment horizontal="left" vertical="center" wrapText="1"/>
    </xf>
    <xf numFmtId="0" fontId="8" fillId="0" borderId="0" xfId="0" applyFont="1" applyAlignment="1">
      <alignment horizontal="left"/>
    </xf>
    <xf numFmtId="0" fontId="3" fillId="0" borderId="3" xfId="6" quotePrefix="1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3" fillId="0" borderId="2" xfId="7" quotePrefix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 wrapText="1"/>
    </xf>
    <xf numFmtId="0" fontId="3" fillId="0" borderId="2" xfId="4" applyBorder="1" applyAlignment="1">
      <alignment horizontal="center" vertical="center" wrapText="1"/>
    </xf>
    <xf numFmtId="0" fontId="3" fillId="0" borderId="3" xfId="3" applyNumberFormat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4" fillId="0" borderId="0" xfId="12" quotePrefix="1" applyFont="1" applyAlignment="1">
      <alignment horizontal="center" vertical="center" wrapText="1"/>
    </xf>
    <xf numFmtId="0" fontId="4" fillId="0" borderId="0" xfId="12" applyAlignment="1">
      <alignment horizontal="center" vertical="center" wrapText="1"/>
    </xf>
    <xf numFmtId="0" fontId="3" fillId="0" borderId="0" xfId="13" quotePrefix="1" applyAlignment="1">
      <alignment horizontal="center" vertical="top" wrapText="1"/>
    </xf>
    <xf numFmtId="0" fontId="3" fillId="0" borderId="0" xfId="13" applyAlignment="1">
      <alignment horizontal="center" vertical="top" wrapText="1"/>
    </xf>
    <xf numFmtId="0" fontId="5" fillId="0" borderId="0" xfId="14" quotePrefix="1" applyAlignment="1">
      <alignment horizontal="left" vertical="top" wrapText="1"/>
    </xf>
    <xf numFmtId="0" fontId="5" fillId="0" borderId="0" xfId="14" applyAlignment="1">
      <alignment horizontal="left" vertical="top" wrapText="1"/>
    </xf>
    <xf numFmtId="0" fontId="3" fillId="0" borderId="0" xfId="15" quotePrefix="1" applyAlignment="1">
      <alignment horizontal="left" vertical="top" wrapText="1"/>
    </xf>
    <xf numFmtId="0" fontId="3" fillId="0" borderId="0" xfId="15" applyAlignment="1">
      <alignment horizontal="left" vertical="top" wrapText="1"/>
    </xf>
    <xf numFmtId="0" fontId="5" fillId="0" borderId="0" xfId="16" quotePrefix="1" applyAlignment="1">
      <alignment horizontal="left" vertical="top" wrapText="1"/>
    </xf>
    <xf numFmtId="0" fontId="5" fillId="0" borderId="0" xfId="16" applyAlignment="1">
      <alignment horizontal="left" vertical="top" wrapText="1"/>
    </xf>
    <xf numFmtId="0" fontId="3" fillId="0" borderId="0" xfId="11" quotePrefix="1" applyFont="1" applyAlignment="1">
      <alignment horizontal="left" vertical="top" wrapText="1"/>
    </xf>
    <xf numFmtId="0" fontId="3" fillId="0" borderId="0" xfId="11" applyAlignment="1">
      <alignment horizontal="left" vertical="top" wrapText="1"/>
    </xf>
    <xf numFmtId="0" fontId="3" fillId="0" borderId="0" xfId="15" quotePrefix="1" applyFont="1" applyAlignment="1">
      <alignment horizontal="left" vertical="top" wrapText="1"/>
    </xf>
    <xf numFmtId="0" fontId="3" fillId="0" borderId="3" xfId="17" quotePrefix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</cellXfs>
  <cellStyles count="19">
    <cellStyle name="S0" xfId="1"/>
    <cellStyle name="S1" xfId="2"/>
    <cellStyle name="S10" xfId="3"/>
    <cellStyle name="S11" xfId="4"/>
    <cellStyle name="S12" xfId="5"/>
    <cellStyle name="S13" xfId="6"/>
    <cellStyle name="S14" xfId="7"/>
    <cellStyle name="S15" xfId="8"/>
    <cellStyle name="S16" xfId="9"/>
    <cellStyle name="S17" xfId="10"/>
    <cellStyle name="S2" xfId="11"/>
    <cellStyle name="S3" xfId="12"/>
    <cellStyle name="S4" xfId="13"/>
    <cellStyle name="S5" xfId="14"/>
    <cellStyle name="S6" xfId="15"/>
    <cellStyle name="S7" xfId="16"/>
    <cellStyle name="S8" xfId="17"/>
    <cellStyle name="S9" xfId="1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topLeftCell="A16" workbookViewId="0">
      <selection activeCell="D13" sqref="D13:E13"/>
    </sheetView>
  </sheetViews>
  <sheetFormatPr defaultColWidth="9.1796875" defaultRowHeight="12.5" x14ac:dyDescent="0.25"/>
  <cols>
    <col min="1" max="1" width="4.453125" style="1" customWidth="1"/>
    <col min="2" max="2" width="22.453125" style="1" customWidth="1"/>
    <col min="3" max="3" width="50.26953125" style="1" customWidth="1"/>
    <col min="4" max="4" width="9.81640625" style="1" customWidth="1"/>
    <col min="5" max="5" width="12.453125" style="1" customWidth="1"/>
    <col min="6" max="6" width="12.26953125" style="1" customWidth="1"/>
    <col min="7" max="16384" width="9.1796875" style="1"/>
  </cols>
  <sheetData>
    <row r="1" spans="1:6" x14ac:dyDescent="0.25">
      <c r="A1" s="45" t="s">
        <v>15</v>
      </c>
      <c r="B1" s="45"/>
      <c r="C1" s="7"/>
      <c r="D1" s="45" t="s">
        <v>16</v>
      </c>
      <c r="E1" s="45"/>
      <c r="F1" s="45"/>
    </row>
    <row r="2" spans="1:6" ht="12.75" customHeight="1" x14ac:dyDescent="0.25">
      <c r="A2" s="46" t="s">
        <v>24</v>
      </c>
      <c r="B2" s="46"/>
      <c r="C2" s="8"/>
      <c r="D2" s="46" t="s">
        <v>26</v>
      </c>
      <c r="E2" s="46"/>
      <c r="F2" s="46"/>
    </row>
    <row r="3" spans="1:6" x14ac:dyDescent="0.25">
      <c r="A3" s="46"/>
      <c r="B3" s="46"/>
      <c r="C3" s="8"/>
      <c r="D3" s="46"/>
      <c r="E3" s="46"/>
      <c r="F3" s="46"/>
    </row>
    <row r="4" spans="1:6" ht="26.25" customHeight="1" x14ac:dyDescent="0.25">
      <c r="A4" s="46"/>
      <c r="B4" s="46"/>
      <c r="C4" s="8"/>
      <c r="D4" s="46"/>
      <c r="E4" s="46"/>
      <c r="F4" s="46"/>
    </row>
    <row r="5" spans="1:6" x14ac:dyDescent="0.25">
      <c r="A5" s="30" t="s">
        <v>32</v>
      </c>
      <c r="B5" s="30"/>
      <c r="C5" s="9"/>
      <c r="D5" s="30" t="s">
        <v>30</v>
      </c>
      <c r="E5" s="30"/>
      <c r="F5" s="30"/>
    </row>
    <row r="6" spans="1:6" x14ac:dyDescent="0.25">
      <c r="A6" s="30"/>
      <c r="B6" s="30"/>
      <c r="C6" s="9"/>
      <c r="D6" s="30"/>
      <c r="E6" s="30"/>
      <c r="F6" s="30"/>
    </row>
    <row r="8" spans="1:6" ht="13" x14ac:dyDescent="0.25">
      <c r="A8" s="31" t="s">
        <v>33</v>
      </c>
      <c r="B8" s="32"/>
      <c r="C8" s="32"/>
      <c r="D8" s="32"/>
      <c r="E8" s="32"/>
      <c r="F8" s="32"/>
    </row>
    <row r="9" spans="1:6" x14ac:dyDescent="0.25">
      <c r="A9" s="33" t="s">
        <v>0</v>
      </c>
      <c r="B9" s="34"/>
      <c r="C9" s="34"/>
      <c r="D9" s="34"/>
      <c r="E9" s="34"/>
      <c r="F9" s="34"/>
    </row>
    <row r="10" spans="1:6" x14ac:dyDescent="0.25">
      <c r="A10" s="35" t="s">
        <v>1</v>
      </c>
      <c r="B10" s="36"/>
      <c r="C10" s="37" t="s">
        <v>2</v>
      </c>
      <c r="D10" s="38"/>
      <c r="E10" s="38"/>
      <c r="F10" s="38"/>
    </row>
    <row r="11" spans="1:6" ht="40.5" customHeight="1" x14ac:dyDescent="0.25">
      <c r="A11" s="39" t="s">
        <v>3</v>
      </c>
      <c r="B11" s="40"/>
      <c r="C11" s="41" t="s">
        <v>36</v>
      </c>
      <c r="D11" s="42"/>
      <c r="E11" s="42"/>
      <c r="F11" s="42"/>
    </row>
    <row r="12" spans="1:6" ht="26.5" customHeight="1" x14ac:dyDescent="0.25">
      <c r="A12" s="35" t="s">
        <v>4</v>
      </c>
      <c r="B12" s="36"/>
      <c r="C12" s="43" t="s">
        <v>31</v>
      </c>
      <c r="D12" s="38"/>
      <c r="E12" s="38"/>
      <c r="F12" s="38"/>
    </row>
    <row r="13" spans="1:6" ht="58.5" customHeight="1" x14ac:dyDescent="0.25">
      <c r="A13" s="2" t="s">
        <v>5</v>
      </c>
      <c r="B13" s="2" t="s">
        <v>6</v>
      </c>
      <c r="C13" s="2" t="s">
        <v>7</v>
      </c>
      <c r="D13" s="44" t="s">
        <v>8</v>
      </c>
      <c r="E13" s="25"/>
      <c r="F13" s="2" t="s">
        <v>21</v>
      </c>
    </row>
    <row r="14" spans="1:6" x14ac:dyDescent="0.25">
      <c r="A14" s="3">
        <v>1</v>
      </c>
      <c r="B14" s="3">
        <v>2</v>
      </c>
      <c r="C14" s="3">
        <v>3</v>
      </c>
      <c r="D14" s="29">
        <v>4</v>
      </c>
      <c r="E14" s="25"/>
      <c r="F14" s="3">
        <v>5</v>
      </c>
    </row>
    <row r="15" spans="1:6" ht="180" x14ac:dyDescent="0.25">
      <c r="A15" s="16">
        <v>1</v>
      </c>
      <c r="B15" s="17" t="s">
        <v>18</v>
      </c>
      <c r="C15" s="14" t="s">
        <v>34</v>
      </c>
      <c r="D15" s="27" t="s">
        <v>27</v>
      </c>
      <c r="E15" s="28"/>
      <c r="F15" s="15">
        <f>ROUND(2.304 * (60%) * 1.5 * 1.15 * 33.61,5)</f>
        <v>80.147750000000002</v>
      </c>
    </row>
    <row r="16" spans="1:6" ht="150" customHeight="1" x14ac:dyDescent="0.25">
      <c r="A16" s="16">
        <v>2</v>
      </c>
      <c r="B16" s="17" t="s">
        <v>19</v>
      </c>
      <c r="C16" s="14" t="s">
        <v>35</v>
      </c>
      <c r="D16" s="27" t="s">
        <v>28</v>
      </c>
      <c r="E16" s="28"/>
      <c r="F16" s="15">
        <f>ROUND(1.843 * (60%) * 1.4 * 33.61,5)</f>
        <v>52.032310000000003</v>
      </c>
    </row>
    <row r="17" spans="1:6" x14ac:dyDescent="0.25">
      <c r="A17" s="4" t="s">
        <v>9</v>
      </c>
      <c r="B17" s="23"/>
      <c r="C17" s="24"/>
      <c r="D17" s="25"/>
      <c r="E17" s="4" t="s">
        <v>10</v>
      </c>
      <c r="F17" s="13" t="s">
        <v>11</v>
      </c>
    </row>
    <row r="18" spans="1:6" x14ac:dyDescent="0.25">
      <c r="A18" s="5">
        <v>1</v>
      </c>
      <c r="B18" s="26" t="s">
        <v>12</v>
      </c>
      <c r="C18" s="19"/>
      <c r="D18" s="19"/>
      <c r="E18" s="6" t="s">
        <v>13</v>
      </c>
      <c r="F18" s="12">
        <f>SUM(F15:F16)</f>
        <v>132.18006</v>
      </c>
    </row>
    <row r="19" spans="1:6" x14ac:dyDescent="0.25">
      <c r="A19" s="5">
        <v>2</v>
      </c>
      <c r="B19" s="26" t="s">
        <v>23</v>
      </c>
      <c r="C19" s="19"/>
      <c r="D19" s="19"/>
      <c r="E19" s="6">
        <v>0.2</v>
      </c>
      <c r="F19" s="12">
        <f>F18*E19</f>
        <v>26.436012000000002</v>
      </c>
    </row>
    <row r="20" spans="1:6" x14ac:dyDescent="0.25">
      <c r="A20" s="5">
        <v>3</v>
      </c>
      <c r="B20" s="18" t="s">
        <v>14</v>
      </c>
      <c r="C20" s="19"/>
      <c r="D20" s="19"/>
      <c r="E20" s="6" t="s">
        <v>13</v>
      </c>
      <c r="F20" s="12">
        <f>F18+F19</f>
        <v>158.616072</v>
      </c>
    </row>
    <row r="21" spans="1:6" ht="16" customHeight="1" x14ac:dyDescent="0.25">
      <c r="A21" s="20" t="s">
        <v>29</v>
      </c>
      <c r="B21" s="21"/>
      <c r="C21" s="21"/>
      <c r="D21" s="21"/>
      <c r="E21" s="21"/>
      <c r="F21" s="21"/>
    </row>
    <row r="23" spans="1:6" ht="13.5" customHeight="1" x14ac:dyDescent="0.25">
      <c r="A23" s="10"/>
      <c r="B23" s="22" t="s">
        <v>25</v>
      </c>
      <c r="C23" s="22"/>
      <c r="D23" s="22"/>
      <c r="E23" s="22" t="s">
        <v>22</v>
      </c>
      <c r="F23" s="22"/>
    </row>
    <row r="24" spans="1:6" ht="12.75" customHeight="1" x14ac:dyDescent="0.25">
      <c r="A24" s="10"/>
      <c r="B24" s="11"/>
      <c r="C24" s="11"/>
      <c r="D24" s="11"/>
      <c r="E24" s="11"/>
      <c r="F24" s="11"/>
    </row>
    <row r="25" spans="1:6" ht="12.75" customHeight="1" x14ac:dyDescent="0.25">
      <c r="A25" s="10"/>
      <c r="B25" s="22" t="s">
        <v>20</v>
      </c>
      <c r="C25" s="22"/>
      <c r="D25" s="22"/>
      <c r="E25" s="22" t="s">
        <v>17</v>
      </c>
      <c r="F25" s="22"/>
    </row>
  </sheetData>
  <mergeCells count="29">
    <mergeCell ref="A1:B1"/>
    <mergeCell ref="D1:F1"/>
    <mergeCell ref="A2:B4"/>
    <mergeCell ref="D2:F4"/>
    <mergeCell ref="A5:B5"/>
    <mergeCell ref="D5:F5"/>
    <mergeCell ref="D14:E14"/>
    <mergeCell ref="A6:B6"/>
    <mergeCell ref="D6:F6"/>
    <mergeCell ref="A8:F8"/>
    <mergeCell ref="A9:F9"/>
    <mergeCell ref="A10:B10"/>
    <mergeCell ref="C10:F10"/>
    <mergeCell ref="A11:B11"/>
    <mergeCell ref="C11:F11"/>
    <mergeCell ref="A12:B12"/>
    <mergeCell ref="C12:F12"/>
    <mergeCell ref="D13:E13"/>
    <mergeCell ref="B17:D17"/>
    <mergeCell ref="B18:D18"/>
    <mergeCell ref="B19:D19"/>
    <mergeCell ref="D15:E15"/>
    <mergeCell ref="D16:E16"/>
    <mergeCell ref="B20:D20"/>
    <mergeCell ref="A21:F21"/>
    <mergeCell ref="B23:D23"/>
    <mergeCell ref="E23:F23"/>
    <mergeCell ref="B25:D25"/>
    <mergeCell ref="E25:F25"/>
  </mergeCells>
  <pageMargins left="0.66" right="0.35433070866141736" top="0.35433070866141736" bottom="0.35433070866141736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+</vt:lpstr>
    </vt:vector>
  </TitlesOfParts>
  <Company>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</cp:lastModifiedBy>
  <cp:lastPrinted>2020-07-02T08:23:14Z</cp:lastPrinted>
  <dcterms:created xsi:type="dcterms:W3CDTF">2012-03-21T13:13:53Z</dcterms:created>
  <dcterms:modified xsi:type="dcterms:W3CDTF">2024-05-15T07:10:36Z</dcterms:modified>
</cp:coreProperties>
</file>