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3256" windowHeight="13176"/>
  </bookViews>
  <sheets>
    <sheet name="Лист1" sheetId="1" r:id="rId1"/>
    <sheet name="Лист2" sheetId="2" r:id="rId2"/>
    <sheet name="Лист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7" i="1" l="1"/>
  <c r="L6" i="1"/>
  <c r="L5" i="1"/>
  <c r="K5" i="1"/>
  <c r="I5" i="1"/>
  <c r="J5" i="1" s="1"/>
  <c r="M8" i="1" l="1"/>
  <c r="L9" i="1" l="1"/>
  <c r="O7" i="1" l="1"/>
  <c r="M9" i="1"/>
  <c r="I6" i="1" l="1"/>
  <c r="J6" i="1" l="1"/>
  <c r="K6" i="1"/>
</calcChain>
</file>

<file path=xl/sharedStrings.xml><?xml version="1.0" encoding="utf-8"?>
<sst xmlns="http://schemas.openxmlformats.org/spreadsheetml/2006/main" count="22" uniqueCount="21">
  <si>
    <t>№ п/п</t>
  </si>
  <si>
    <t>Наименование товара</t>
  </si>
  <si>
    <t>Ед. изм.</t>
  </si>
  <si>
    <t>Кол-во</t>
  </si>
  <si>
    <t>Среднее арифметическое</t>
  </si>
  <si>
    <t>Коэффициент вариации</t>
  </si>
  <si>
    <t>Начальная max цена</t>
  </si>
  <si>
    <t>Принятая цена, руб.</t>
  </si>
  <si>
    <t>ИТОГО</t>
  </si>
  <si>
    <t>РАСЧЕТ НМЦК</t>
  </si>
  <si>
    <t>выделено</t>
  </si>
  <si>
    <t>Техническое обслужиание УУТЭ</t>
  </si>
  <si>
    <t>Подготовка УУТЭ к отопительному сезону</t>
  </si>
  <si>
    <t>работа</t>
  </si>
  <si>
    <t xml:space="preserve">1 поставщик. </t>
  </si>
  <si>
    <t>Кол-во месяцев</t>
  </si>
  <si>
    <t>2 поставщик</t>
  </si>
  <si>
    <t>3 поставщик</t>
  </si>
  <si>
    <t xml:space="preserve">Заказчиком были направлены запросы о предоставлении ценовой информации  (подрядчикам, исполнителям) (указать точное количество запросов,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</si>
  <si>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Контрактный управляющий</t>
  </si>
  <si>
    <t>Н.В.Сокол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</si>
</sst>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7"/>
      <color theme="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/>
    </xf>
    <xf numFmtId="2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4" fontId="0" fillId="0" borderId="0" xfId="0" applyNumberFormat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2" fontId="0" fillId="0" borderId="0" xfId="0" applyNumberFormat="1"/>
    <xf numFmtId="2" fontId="3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4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2" fontId="5" fillId="0" borderId="0" xfId="0" applyNumberFormat="1" applyFont="1"/>
    <xf numFmtId="4" fontId="6" fillId="0" borderId="0" xfId="0" applyNumberFormat="1" applyFont="1"/>
    <xf numFmtId="0" fontId="5" fillId="0" borderId="0" xfId="0" applyFont="1"/>
    <xf numFmtId="4" fontId="5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2" borderId="1" xfId="0" applyFont="1" applyFill="1" applyBorder="1" applyAlignment="1">
      <alignment vertical="center" wrapText="1"/>
    </xf>
    <xf numFmtId="2" fontId="0" fillId="2" borderId="1" xfId="0" applyNumberFormat="1" applyFill="1" applyBorder="1" applyAlignment="1">
      <alignment vertical="top" wrapText="1"/>
    </xf>
    <xf numFmtId="0" fontId="0" fillId="0" borderId="0" xfId="0" applyBorder="1" applyAlignment="1">
      <alignment horizontal="center"/>
    </xf>
    <xf numFmtId="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tabSelected="1" topLeftCell="A2" workbookViewId="0">
      <selection activeCell="M9" sqref="M9"/>
    </sheetView>
  </sheetViews>
  <sheetFormatPr defaultRowHeight="14.4" x14ac:dyDescent="0.3"/>
  <cols>
    <col min="1" max="1" width="4.6640625" style="3" customWidth="1"/>
    <col min="2" max="2" width="19.5546875" style="22" customWidth="1"/>
    <col min="3" max="3" width="8.88671875" style="21"/>
    <col min="4" max="5" width="8.88671875" style="22"/>
    <col min="6" max="6" width="10.5546875" customWidth="1"/>
    <col min="7" max="7" width="11.33203125" customWidth="1"/>
    <col min="8" max="8" width="9.6640625" customWidth="1"/>
    <col min="9" max="9" width="13" style="5" customWidth="1"/>
    <col min="10" max="10" width="12" customWidth="1"/>
    <col min="11" max="11" width="13.88671875" style="8" bestFit="1" customWidth="1"/>
    <col min="12" max="12" width="12.109375" style="8" bestFit="1" customWidth="1"/>
    <col min="15" max="15" width="22.33203125" customWidth="1"/>
  </cols>
  <sheetData>
    <row r="1" spans="1:15" x14ac:dyDescent="0.3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5" ht="109.2" customHeight="1" x14ac:dyDescent="0.3">
      <c r="B2" s="34" t="s">
        <v>18</v>
      </c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5" ht="52.95" customHeight="1" x14ac:dyDescent="0.3">
      <c r="A3" s="29" t="s">
        <v>0</v>
      </c>
      <c r="B3" s="30" t="s">
        <v>1</v>
      </c>
      <c r="C3" s="31" t="s">
        <v>2</v>
      </c>
      <c r="D3" s="31" t="s">
        <v>3</v>
      </c>
      <c r="E3" s="31" t="s">
        <v>15</v>
      </c>
      <c r="F3" s="32" t="s">
        <v>14</v>
      </c>
      <c r="G3" s="29" t="s">
        <v>16</v>
      </c>
      <c r="H3" s="29" t="s">
        <v>17</v>
      </c>
      <c r="I3" s="26" t="s">
        <v>4</v>
      </c>
      <c r="J3" s="27" t="s">
        <v>5</v>
      </c>
      <c r="K3" s="28" t="s">
        <v>6</v>
      </c>
      <c r="L3" s="28" t="s">
        <v>7</v>
      </c>
    </row>
    <row r="4" spans="1:15" ht="25.2" customHeight="1" x14ac:dyDescent="0.3">
      <c r="A4" s="29"/>
      <c r="B4" s="30"/>
      <c r="C4" s="31"/>
      <c r="D4" s="31"/>
      <c r="E4" s="31"/>
      <c r="F4" s="33"/>
      <c r="G4" s="29"/>
      <c r="H4" s="29"/>
      <c r="I4" s="26"/>
      <c r="J4" s="27"/>
      <c r="K4" s="28"/>
      <c r="L4" s="28"/>
    </row>
    <row r="5" spans="1:15" ht="25.2" customHeight="1" x14ac:dyDescent="0.3">
      <c r="A5" s="13">
        <v>1</v>
      </c>
      <c r="B5" s="23" t="s">
        <v>11</v>
      </c>
      <c r="C5" s="18" t="s">
        <v>13</v>
      </c>
      <c r="D5" s="18">
        <v>1</v>
      </c>
      <c r="E5" s="18">
        <v>6</v>
      </c>
      <c r="F5" s="13">
        <v>4250</v>
      </c>
      <c r="G5" s="13">
        <v>4700</v>
      </c>
      <c r="H5" s="13">
        <v>4900</v>
      </c>
      <c r="I5" s="6">
        <f>(F5+G5+H5)/3</f>
        <v>4616.666666666667</v>
      </c>
      <c r="J5" s="9">
        <f>(SQRT((POWER((F5-I5),2)+POWER((G5-I5),2)+POWER((H5-I5),2))/3))*100/I5</f>
        <v>5.8879084585920891</v>
      </c>
      <c r="K5" s="9">
        <f>D5*E5*I5</f>
        <v>27700</v>
      </c>
      <c r="L5" s="9">
        <f>E5*F5*D5</f>
        <v>25500</v>
      </c>
    </row>
    <row r="6" spans="1:15" ht="69.599999999999994" customHeight="1" x14ac:dyDescent="0.3">
      <c r="A6" s="1">
        <v>2</v>
      </c>
      <c r="B6" s="24" t="s">
        <v>12</v>
      </c>
      <c r="C6" s="18" t="s">
        <v>13</v>
      </c>
      <c r="D6" s="20">
        <v>1</v>
      </c>
      <c r="E6" s="20">
        <v>1</v>
      </c>
      <c r="F6" s="4">
        <v>4600</v>
      </c>
      <c r="G6" s="4">
        <v>4900</v>
      </c>
      <c r="H6" s="4">
        <v>5000</v>
      </c>
      <c r="I6" s="6">
        <f>(F6+G6+H6)/3</f>
        <v>4833.333333333333</v>
      </c>
      <c r="J6" s="9">
        <f>(SQRT((POWER((F6-I6),2)+POWER((G6-I6),2)+POWER((H6-I6),2))/3))*100/I6</f>
        <v>3.5165651817881276</v>
      </c>
      <c r="K6" s="9">
        <f>D6*E6*I6</f>
        <v>4833.333333333333</v>
      </c>
      <c r="L6" s="9">
        <f>E6*F6*D6</f>
        <v>4600</v>
      </c>
    </row>
    <row r="7" spans="1:15" ht="28.2" customHeight="1" x14ac:dyDescent="0.3">
      <c r="A7" s="11"/>
      <c r="B7" s="19" t="s">
        <v>8</v>
      </c>
      <c r="C7" s="20"/>
      <c r="D7" s="19"/>
      <c r="E7" s="19"/>
      <c r="F7" s="10"/>
      <c r="G7" s="10"/>
      <c r="H7" s="10"/>
      <c r="I7" s="7"/>
      <c r="J7" s="10"/>
      <c r="K7" s="2"/>
      <c r="L7" s="12">
        <f>SUM(L5:L6)</f>
        <v>30100</v>
      </c>
      <c r="M7" s="15">
        <v>27707.81</v>
      </c>
      <c r="N7" s="16" t="s">
        <v>10</v>
      </c>
      <c r="O7" s="14">
        <f>L7-M7</f>
        <v>2392.1899999999987</v>
      </c>
    </row>
    <row r="8" spans="1:15" x14ac:dyDescent="0.3">
      <c r="M8" s="17" t="e">
        <f>M7+#REF!</f>
        <v>#REF!</v>
      </c>
      <c r="N8" s="16"/>
      <c r="O8" s="16"/>
    </row>
    <row r="9" spans="1:15" ht="15" customHeight="1" x14ac:dyDescent="0.3">
      <c r="B9" s="22" t="s">
        <v>19</v>
      </c>
      <c r="J9" t="s">
        <v>20</v>
      </c>
      <c r="L9" s="14">
        <f>L7-M7</f>
        <v>2392.1899999999987</v>
      </c>
      <c r="M9" s="14" t="e">
        <f>L7-M8</f>
        <v>#REF!</v>
      </c>
      <c r="N9" s="16"/>
    </row>
  </sheetData>
  <mergeCells count="14">
    <mergeCell ref="A1:L1"/>
    <mergeCell ref="I3:I4"/>
    <mergeCell ref="J3:J4"/>
    <mergeCell ref="K3:K4"/>
    <mergeCell ref="L3:L4"/>
    <mergeCell ref="A3:A4"/>
    <mergeCell ref="B3:B4"/>
    <mergeCell ref="C3:C4"/>
    <mergeCell ref="D3:D4"/>
    <mergeCell ref="G3:G4"/>
    <mergeCell ref="H3:H4"/>
    <mergeCell ref="F3:F4"/>
    <mergeCell ref="E3:E4"/>
    <mergeCell ref="B2:L2"/>
  </mergeCells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Sokol</dc:creator>
  <cp:lastModifiedBy>Sokol</cp:lastModifiedBy>
  <cp:lastPrinted>2024-03-11T14:09:37Z</cp:lastPrinted>
  <dcterms:created xsi:type="dcterms:W3CDTF">2021-02-12T11:46:24Z</dcterms:created>
  <dcterms:modified xsi:type="dcterms:W3CDTF">2024-05-28T10:42:43Z</dcterms:modified>
</cp:coreProperties>
</file>