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4370" windowHeight="11460"/>
  </bookViews>
  <sheets>
    <sheet name="Обосн.НМЦК от 100т.р.(к сл.зап)" sheetId="4" r:id="rId1"/>
  </sheets>
  <definedNames>
    <definedName name="_xlnm.Print_Area" localSheetId="0">'Обосн.НМЦК от 100т.р.(к сл.зап)'!$A$1:$L$15</definedName>
  </definedNames>
  <calcPr calcId="124519"/>
</workbook>
</file>

<file path=xl/calcChain.xml><?xml version="1.0" encoding="utf-8"?>
<calcChain xmlns="http://schemas.openxmlformats.org/spreadsheetml/2006/main">
  <c r="J10" i="4"/>
  <c r="K10" s="1"/>
  <c r="F10"/>
  <c r="L11" l="1"/>
</calcChain>
</file>

<file path=xl/sharedStrings.xml><?xml version="1.0" encoding="utf-8"?>
<sst xmlns="http://schemas.openxmlformats.org/spreadsheetml/2006/main" count="21" uniqueCount="21">
  <si>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</si>
  <si>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</si>
  <si>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</si>
  <si>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</si>
  <si>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</si>
  <si>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</si>
  <si>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</si>
  <si>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Среднее квадратичное отклонение</t>
  </si>
  <si>
    <t xml:space="preserve">Начальная (максимальная) цена контракта (договора) </t>
  </si>
  <si>
    <t xml:space="preserve"> СОСТАВИЛ </t>
  </si>
  <si>
    <t>v - кол-во (объем) закупаемого товара (работы, услуги), усл.ед.</t>
  </si>
  <si>
    <r>
      <t xml:space="preserve">V - коэф-нт вариации </t>
    </r>
    <r>
      <rPr>
        <i/>
        <sz val="8"/>
        <color indexed="8"/>
        <rFont val="Times New Roman"/>
        <family val="1"/>
        <charset val="204"/>
      </rPr>
      <t>(не должен превышать 33%)</t>
    </r>
  </si>
  <si>
    <t xml:space="preserve">Расчет начальной (максимальной) цены контракта:                              </t>
  </si>
  <si>
    <t>Повышение квалификации «Актуальные вопросы и последние изменения в сфере учета, отчетности в деятельности бюджетных учреждений. Правовые и финансовые вопросы деятельности бюджетных учреждений»</t>
  </si>
  <si>
    <t xml:space="preserve">Начальник управления по работе с персоналом _________________________________________________________________________  </t>
  </si>
  <si>
    <t>ИЦИ №1                КП вх.№б/н от 23.05.2024</t>
  </si>
  <si>
    <t>ИЦИ №2                КП вх.№б/н от 23.05.2024</t>
  </si>
  <si>
    <t>ИЦИ №3                КП вх.            №462-1-КП от 27.05.2024</t>
  </si>
  <si>
    <t>Н.В. Локуциевская</t>
  </si>
  <si>
    <t xml:space="preserve">Заказчиком были направлены запросы о предоставлении ценовой информации  (подрядчикам, исполнителям) (указать точное количество запросов,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</si>
  <si>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Минимальное ценовое предложение, руб.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</si>
</sst>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\ _₽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2"/>
      <charset val="204"/>
    </font>
    <font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2">
    <xf numFmtId="0" fontId="0" fillId="0" borderId="0" xfId="0"/>
    <xf numFmtId="0" fontId="7" fillId="0" borderId="0" xfId="6" applyFont="1"/>
    <xf numFmtId="0" fontId="8" fillId="0" borderId="0" xfId="6" applyFont="1" applyAlignment="1">
      <alignment vertical="center" wrapText="1"/>
    </xf>
    <xf numFmtId="0" fontId="9" fillId="0" borderId="0" xfId="6" applyFont="1" applyAlignment="1">
      <alignment vertical="center" wrapText="1"/>
    </xf>
    <xf numFmtId="0" fontId="5" fillId="0" borderId="0" xfId="6" applyFont="1" applyBorder="1" applyAlignment="1">
      <alignment vertical="center" wrapText="1"/>
    </xf>
    <xf numFmtId="0" fontId="7" fillId="0" borderId="0" xfId="6" applyFont="1" applyFill="1"/>
    <xf numFmtId="4" fontId="8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vertical="top" wrapText="1"/>
    </xf>
    <xf numFmtId="0" fontId="9" fillId="2" borderId="1" xfId="6" applyFont="1" applyFill="1" applyBorder="1" applyAlignment="1">
      <alignment horizontal="center" vertical="top" wrapText="1"/>
    </xf>
    <xf numFmtId="0" fontId="5" fillId="2" borderId="1" xfId="6" applyFont="1" applyFill="1" applyBorder="1" applyAlignment="1">
      <alignment horizontal="center" vertical="center" wrapText="1"/>
    </xf>
    <xf numFmtId="0" fontId="6" fillId="2" borderId="4" xfId="6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/>
    </xf>
    <xf numFmtId="0" fontId="5" fillId="2" borderId="4" xfId="6" applyFont="1" applyFill="1" applyBorder="1" applyAlignment="1">
      <alignment horizontal="center" vertical="center" wrapText="1"/>
    </xf>
    <xf numFmtId="4" fontId="5" fillId="2" borderId="1" xfId="6" applyNumberFormat="1" applyFont="1" applyFill="1" applyBorder="1" applyAlignment="1">
      <alignment horizontal="center" vertical="center" wrapText="1"/>
    </xf>
    <xf numFmtId="0" fontId="7" fillId="2" borderId="1" xfId="6" applyNumberFormat="1" applyFont="1" applyFill="1" applyBorder="1" applyAlignment="1">
      <alignment horizontal="center" vertical="center" wrapText="1"/>
    </xf>
    <xf numFmtId="2" fontId="5" fillId="2" borderId="5" xfId="6" applyNumberFormat="1" applyFont="1" applyFill="1" applyBorder="1" applyAlignment="1">
      <alignment horizontal="center" vertical="center" wrapText="1"/>
    </xf>
    <xf numFmtId="2" fontId="5" fillId="2" borderId="1" xfId="6" applyNumberFormat="1" applyFont="1" applyFill="1" applyBorder="1" applyAlignment="1">
      <alignment horizontal="center" vertical="center" wrapText="1"/>
    </xf>
    <xf numFmtId="10" fontId="5" fillId="2" borderId="1" xfId="6" applyNumberFormat="1" applyFont="1" applyFill="1" applyBorder="1" applyAlignment="1">
      <alignment horizontal="center" vertical="center" wrapText="1"/>
    </xf>
    <xf numFmtId="43" fontId="9" fillId="2" borderId="1" xfId="7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7" fillId="0" borderId="0" xfId="6" applyFont="1" applyBorder="1" applyAlignment="1"/>
    <xf numFmtId="0" fontId="9" fillId="0" borderId="0" xfId="6" applyFont="1" applyAlignment="1">
      <alignment horizontal="center" vertical="center" wrapText="1"/>
    </xf>
    <xf numFmtId="0" fontId="8" fillId="0" borderId="0" xfId="6" applyFont="1" applyFill="1" applyAlignment="1">
      <alignment horizontal="center" vertical="center" wrapText="1"/>
    </xf>
    <xf numFmtId="0" fontId="8" fillId="0" borderId="0" xfId="6" applyFont="1" applyAlignment="1">
      <alignment horizontal="center" vertical="top" wrapText="1"/>
    </xf>
    <xf numFmtId="0" fontId="5" fillId="0" borderId="0" xfId="6" applyFont="1" applyBorder="1" applyAlignment="1">
      <alignment vertical="center" wrapText="1"/>
    </xf>
    <xf numFmtId="0" fontId="5" fillId="2" borderId="3" xfId="6" applyFont="1" applyFill="1" applyBorder="1" applyAlignment="1">
      <alignment horizontal="center" vertical="center" wrapText="1"/>
    </xf>
    <xf numFmtId="0" fontId="5" fillId="2" borderId="2" xfId="6" applyFont="1" applyFill="1" applyBorder="1" applyAlignment="1">
      <alignment horizontal="center" vertical="center" wrapText="1"/>
    </xf>
    <xf numFmtId="0" fontId="9" fillId="2" borderId="1" xfId="6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 wrapText="1"/>
    </xf>
    <xf numFmtId="0" fontId="9" fillId="2" borderId="1" xfId="6" applyFont="1" applyFill="1" applyBorder="1" applyAlignment="1">
      <alignment horizontal="right" vertical="center" wrapText="1"/>
    </xf>
    <xf numFmtId="0" fontId="9" fillId="2" borderId="2" xfId="6" applyFont="1" applyFill="1" applyBorder="1" applyAlignment="1">
      <alignment horizontal="right" vertical="center" wrapText="1"/>
    </xf>
    <xf numFmtId="0" fontId="9" fillId="2" borderId="1" xfId="6" applyFont="1" applyFill="1" applyBorder="1" applyAlignment="1">
      <alignment vertical="center" wrapText="1"/>
    </xf>
    <xf numFmtId="0" fontId="7" fillId="0" borderId="0" xfId="6" applyFont="1" applyAlignment="1">
      <alignment horizontal="left"/>
    </xf>
    <xf numFmtId="0" fontId="8" fillId="0" borderId="0" xfId="6" applyFont="1" applyAlignment="1">
      <alignment horizont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7" fillId="0" borderId="0" xfId="6" applyNumberFormat="1" applyFont="1" applyAlignment="1">
      <alignment horizontal="center" vertical="top" wrapText="1"/>
    </xf>
  </cellXfs>
  <cellStyles count="8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 2" xfId="4"/>
    <cellStyle name="Финансовый 3" xfId="2"/>
    <cellStyle name="Финансовый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59871</xdr:colOff>
      <xdr:row>6</xdr:row>
      <xdr:rowOff>134710</xdr:rowOff>
    </xdr:from>
    <xdr:to>
      <xdr:col>11</xdr:col>
      <xdr:colOff>578303</xdr:colOff>
      <xdr:row>6</xdr:row>
      <xdr:rowOff>333374</xdr:rowOff>
    </xdr:to>
    <xdr:pic>
      <xdr:nvPicPr>
        <xdr:cNvPr id="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122228" y="4645478"/>
          <a:ext cx="518432" cy="1986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31297</xdr:colOff>
      <xdr:row>6</xdr:row>
      <xdr:rowOff>447675</xdr:rowOff>
    </xdr:from>
    <xdr:to>
      <xdr:col>9</xdr:col>
      <xdr:colOff>888547</xdr:colOff>
      <xdr:row>6</xdr:row>
      <xdr:rowOff>876300</xdr:rowOff>
    </xdr:to>
    <xdr:pic>
      <xdr:nvPicPr>
        <xdr:cNvPr id="3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89940" y="468630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106135</xdr:colOff>
      <xdr:row>6</xdr:row>
      <xdr:rowOff>613683</xdr:rowOff>
    </xdr:from>
    <xdr:to>
      <xdr:col>10</xdr:col>
      <xdr:colOff>763360</xdr:colOff>
      <xdr:row>6</xdr:row>
      <xdr:rowOff>842283</xdr:rowOff>
    </xdr:to>
    <xdr:pic>
      <xdr:nvPicPr>
        <xdr:cNvPr id="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58099" y="4852308"/>
          <a:ext cx="6572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204108</xdr:colOff>
      <xdr:row>6</xdr:row>
      <xdr:rowOff>307522</xdr:rowOff>
    </xdr:from>
    <xdr:to>
      <xdr:col>5</xdr:col>
      <xdr:colOff>718458</xdr:colOff>
      <xdr:row>6</xdr:row>
      <xdr:rowOff>578304</xdr:rowOff>
    </xdr:to>
    <xdr:pic>
      <xdr:nvPicPr>
        <xdr:cNvPr id="5" name="Рисунок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075340" y="4797879"/>
          <a:ext cx="514350" cy="270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600075</xdr:colOff>
      <xdr:row>10</xdr:row>
      <xdr:rowOff>5441</xdr:rowOff>
    </xdr:from>
    <xdr:to>
      <xdr:col>10</xdr:col>
      <xdr:colOff>469447</xdr:colOff>
      <xdr:row>10</xdr:row>
      <xdr:rowOff>238125</xdr:rowOff>
    </xdr:to>
    <xdr:pic>
      <xdr:nvPicPr>
        <xdr:cNvPr id="6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158718" y="6067423"/>
          <a:ext cx="862693" cy="2326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36635</xdr:colOff>
      <xdr:row>6</xdr:row>
      <xdr:rowOff>395026</xdr:rowOff>
    </xdr:from>
    <xdr:to>
      <xdr:col>11</xdr:col>
      <xdr:colOff>637442</xdr:colOff>
      <xdr:row>6</xdr:row>
      <xdr:rowOff>754674</xdr:rowOff>
    </xdr:to>
    <xdr:pic>
      <xdr:nvPicPr>
        <xdr:cNvPr id="7" name="Рисунок 8" descr="http://base.garant.ru/files/base/70473958/792901098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92712" y="4681276"/>
          <a:ext cx="600807" cy="359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view="pageBreakPreview" zoomScale="130" zoomScaleSheetLayoutView="130" workbookViewId="0">
      <selection activeCell="C6" sqref="C6:F6"/>
    </sheetView>
  </sheetViews>
  <sheetFormatPr defaultColWidth="7.5703125" defaultRowHeight="11.25"/>
  <cols>
    <col min="1" max="1" width="5.7109375" style="1" customWidth="1"/>
    <col min="2" max="2" width="30.140625" style="1" customWidth="1"/>
    <col min="3" max="3" width="11.42578125" style="1" customWidth="1"/>
    <col min="4" max="5" width="10.28515625" style="1" customWidth="1"/>
    <col min="6" max="6" width="12.7109375" style="1" customWidth="1"/>
    <col min="7" max="7" width="8.28515625" style="1" customWidth="1"/>
    <col min="8" max="8" width="8.140625" style="1" customWidth="1"/>
    <col min="9" max="9" width="11.140625" style="1" customWidth="1"/>
    <col min="10" max="10" width="14.85546875" style="1" customWidth="1"/>
    <col min="11" max="11" width="12.85546875" style="1" customWidth="1"/>
    <col min="12" max="12" width="10.28515625" style="1" customWidth="1"/>
    <col min="13" max="16384" width="7.5703125" style="1"/>
  </cols>
  <sheetData>
    <row r="1" spans="1:14" ht="15" customHeight="1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"/>
      <c r="N1" s="2"/>
    </row>
    <row r="2" spans="1:14" ht="14.2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3"/>
      <c r="N2" s="3"/>
    </row>
    <row r="3" spans="1:14" ht="12" customHeight="1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4" ht="66.75" customHeight="1">
      <c r="A4" s="41" t="s">
        <v>19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4" ht="6.75" customHeight="1">
      <c r="A5" s="4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4" ht="31.5" customHeight="1">
      <c r="A6" s="28" t="s">
        <v>2</v>
      </c>
      <c r="B6" s="30" t="s">
        <v>3</v>
      </c>
      <c r="C6" s="30" t="s">
        <v>4</v>
      </c>
      <c r="D6" s="30"/>
      <c r="E6" s="30"/>
      <c r="F6" s="30"/>
      <c r="G6" s="30" t="s">
        <v>10</v>
      </c>
      <c r="H6" s="30" t="s">
        <v>5</v>
      </c>
      <c r="I6" s="30" t="s">
        <v>6</v>
      </c>
      <c r="J6" s="30"/>
      <c r="K6" s="30"/>
      <c r="L6" s="31"/>
    </row>
    <row r="7" spans="1:14" ht="67.5" customHeight="1">
      <c r="A7" s="29"/>
      <c r="B7" s="30"/>
      <c r="C7" s="6" t="s">
        <v>15</v>
      </c>
      <c r="D7" s="6" t="s">
        <v>16</v>
      </c>
      <c r="E7" s="6" t="s">
        <v>17</v>
      </c>
      <c r="F7" s="8"/>
      <c r="G7" s="30"/>
      <c r="H7" s="30"/>
      <c r="I7" s="9" t="s">
        <v>20</v>
      </c>
      <c r="J7" s="9" t="s">
        <v>7</v>
      </c>
      <c r="K7" s="9" t="s">
        <v>11</v>
      </c>
      <c r="L7" s="31"/>
    </row>
    <row r="8" spans="1:14" ht="9" customHeight="1">
      <c r="A8" s="10">
        <v>1</v>
      </c>
      <c r="B8" s="11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3">
        <v>9</v>
      </c>
      <c r="J8" s="12">
        <v>10</v>
      </c>
      <c r="K8" s="12">
        <v>11</v>
      </c>
      <c r="L8" s="12">
        <v>13</v>
      </c>
    </row>
    <row r="9" spans="1:14" ht="11.25" customHeight="1">
      <c r="A9" s="37"/>
      <c r="B9" s="38"/>
      <c r="C9" s="39"/>
      <c r="D9" s="39"/>
      <c r="E9" s="39"/>
      <c r="F9" s="39"/>
      <c r="G9" s="39"/>
      <c r="H9" s="39"/>
      <c r="I9" s="39"/>
      <c r="J9" s="39"/>
      <c r="K9" s="39"/>
      <c r="L9" s="40"/>
    </row>
    <row r="10" spans="1:14" ht="87" customHeight="1">
      <c r="A10" s="14">
        <v>1</v>
      </c>
      <c r="B10" s="21" t="s">
        <v>13</v>
      </c>
      <c r="C10" s="22">
        <v>36218</v>
      </c>
      <c r="D10" s="22">
        <v>43400</v>
      </c>
      <c r="E10" s="22">
        <v>45700</v>
      </c>
      <c r="F10" s="15">
        <f>SUM(C10:E10)</f>
        <v>125318</v>
      </c>
      <c r="G10" s="16">
        <v>10</v>
      </c>
      <c r="H10" s="17">
        <v>3</v>
      </c>
      <c r="I10" s="15">
        <v>36218</v>
      </c>
      <c r="J10" s="18">
        <f>ROUND((SQRT(((SUMSQ(C10-I10))+(SUMSQ(D10-I10))+(SUMSQ(E10-I10)))/2)),2)</f>
        <v>8410.99</v>
      </c>
      <c r="K10" s="19">
        <f>(J10/I10)</f>
        <v>0.23223231542327019</v>
      </c>
      <c r="L10" s="7">
        <v>362180</v>
      </c>
    </row>
    <row r="11" spans="1:14" ht="21.75" customHeight="1">
      <c r="A11" s="32" t="s">
        <v>8</v>
      </c>
      <c r="B11" s="33"/>
      <c r="C11" s="32"/>
      <c r="D11" s="32"/>
      <c r="E11" s="32"/>
      <c r="F11" s="32"/>
      <c r="G11" s="32"/>
      <c r="H11" s="32"/>
      <c r="I11" s="32"/>
      <c r="J11" s="34"/>
      <c r="K11" s="34"/>
      <c r="L11" s="20">
        <f>SUM(L10:L10)</f>
        <v>362180</v>
      </c>
    </row>
    <row r="12" spans="1:1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4">
      <c r="A13" s="35"/>
      <c r="B13" s="35"/>
      <c r="C13" s="35"/>
      <c r="D13" s="35"/>
      <c r="E13" s="35"/>
    </row>
    <row r="14" spans="1:14" ht="18" customHeight="1">
      <c r="A14" s="36" t="s">
        <v>9</v>
      </c>
      <c r="B14" s="36"/>
      <c r="C14" s="23"/>
      <c r="D14" s="35" t="s">
        <v>14</v>
      </c>
      <c r="E14" s="35"/>
      <c r="F14" s="35"/>
      <c r="G14" s="35"/>
      <c r="H14" s="35"/>
      <c r="I14" s="35"/>
      <c r="J14" s="35"/>
      <c r="K14" s="1" t="s">
        <v>18</v>
      </c>
    </row>
  </sheetData>
  <mergeCells count="18">
    <mergeCell ref="A11:I11"/>
    <mergeCell ref="J11:K11"/>
    <mergeCell ref="A13:E13"/>
    <mergeCell ref="A14:B14"/>
    <mergeCell ref="A9:L9"/>
    <mergeCell ref="D14:J14"/>
    <mergeCell ref="A3:L3"/>
    <mergeCell ref="B5:L5"/>
    <mergeCell ref="A6:A7"/>
    <mergeCell ref="B6:B7"/>
    <mergeCell ref="C6:F6"/>
    <mergeCell ref="G6:G7"/>
    <mergeCell ref="H6:H7"/>
    <mergeCell ref="I6:K6"/>
    <mergeCell ref="L6:L7"/>
    <mergeCell ref="A4:L4"/>
    <mergeCell ref="A2:L2"/>
    <mergeCell ref="A1:L1"/>
  </mergeCells>
  <pageMargins left="0.70866141732283472" right="0.70866141732283472" top="0.74803149606299213" bottom="0.74803149606299213" header="0.31496062992125984" footer="0.31496062992125984"/>
  <pageSetup paperSize="9" scale="85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2024-05-29T10:44:54Z</cp:lastPrinted>
  <dcterms:created xsi:type="dcterms:W3CDTF">2016-05-13T09:47:52Z</dcterms:created>
  <dcterms:modified xsi:type="dcterms:W3CDTF">2024-05-29T10:45:57Z</dcterms:modified>
</cp:coreProperties>
</file>