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Наталья\Desktop\инженерная\"/>
    </mc:Choice>
  </mc:AlternateContent>
  <bookViews>
    <workbookView xWindow="0" yWindow="0" windowWidth="25200" windowHeight="11880"/>
  </bookViews>
  <sheets>
    <sheet name="612 355,00" sheetId="1" r:id="rId1"/>
  </sheets>
  <calcPr calcId="162913"/>
</workbook>
</file>

<file path=xl/calcChain.xml><?xml version="1.0" encoding="utf-8"?>
<calcChain xmlns="http://schemas.openxmlformats.org/spreadsheetml/2006/main">
  <c r="K6" i="1" l="1"/>
  <c r="L6" i="1" s="1"/>
  <c r="M6" i="1" s="1"/>
  <c r="N6" i="1" s="1"/>
  <c r="N7" i="1" s="1"/>
  <c r="H6" i="1"/>
  <c r="I6" i="1" s="1"/>
  <c r="J6" i="1" s="1"/>
</calcChain>
</file>

<file path=xl/sharedStrings.xml><?xml version="1.0" encoding="utf-8"?>
<sst xmlns="http://schemas.openxmlformats.org/spreadsheetml/2006/main" count="23" uniqueCount="23">
  <si>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</si>
  <si>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</si>
  <si>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</si>
  <si>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</si>
  <si>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</si>
  <si>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</si>
  <si>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</si>
  <si>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</si>
  <si>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№1 
</t>
  </si>
  <si>
    <t xml:space="preserve">Коммерческое предложение  №2 
</t>
  </si>
  <si>
    <t xml:space="preserve">Коммерческое предложение 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</si>
  <si>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</si>
  <si>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</si>
  <si>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rgb="FF000000"/>
        <rFont val="Times New Roman"/>
      </rPr>
      <t xml:space="preserve">         (не должен превышать 33%)</t>
    </r>
  </si>
  <si>
    <r>
      <rPr>
        <b/>
        <sz val="10"/>
        <color rgb="FF000000"/>
        <rFont val="Times New Roman"/>
      </rPr>
      <t>Расчет НМЦК по формуле</t>
    </r>
    <r>
      <rPr>
        <sz val="10"/>
        <color rgb="FF000000"/>
        <rFont val="Times New Roman"/>
      </rPr>
      <t xml:space="preserve">                             v - количество (объем) закупаемого товара (работы, услуги);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n - количество значений, используемых в расчете;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i - номер источника ценовой информации;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</si>
  <si>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</si>
  <si>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</si>
  <si>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</si>
  <si>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r>
      <rPr>
        <sz val="11"/>
        <rFont val="Times New Roman"/>
      </rPr>
      <t xml:space="preserve">услуги </t>
    </r>
    <r>
      <rPr>
        <sz val="11"/>
        <rFont val="Times New Roman"/>
      </rPr>
      <t xml:space="preserve">по организации </t>
    </r>
    <r>
      <rPr>
        <sz val="11"/>
        <rFont val="Times New Roman"/>
      </rPr>
      <t xml:space="preserve">и проведению занятий </t>
    </r>
    <r>
      <rPr>
        <sz val="11"/>
        <rFont val="Times New Roman"/>
      </rPr>
      <t>в гимнастическом зале</t>
    </r>
    <r>
      <rPr>
        <sz val="11"/>
        <rFont val="Times New Roman"/>
      </rPr>
      <t xml:space="preserve"> </t>
    </r>
    <r>
      <rPr>
        <sz val="11"/>
        <rFont val="Times New Roman"/>
      </rPr>
      <t>спортивного комплекса</t>
    </r>
    <r>
      <rPr>
        <sz val="11"/>
        <rFont val="Times New Roman"/>
      </rPr>
      <t xml:space="preserve"> </t>
    </r>
  </si>
  <si>
    <t>усл ед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</si>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</sst>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9" x14ac:knownFonts="1">
    <font>
      <sz val="11"/>
      <color theme="1"/>
      <name val="Calibri"/>
    </font>
    <font>
      <sz val="10"/>
      <color theme="1"/>
      <name val="Times New Roman"/>
    </font>
    <font>
      <b/>
      <sz val="10"/>
      <color theme="1"/>
      <name val="Times New Roman"/>
    </font>
    <font>
      <b/>
      <sz val="10"/>
      <color rgb="FF000000"/>
      <name val="Times New Roman"/>
    </font>
    <font>
      <b/>
      <sz val="10"/>
      <name val="Times New Roman"/>
    </font>
    <font>
      <sz val="10"/>
      <color rgb="FF000000"/>
      <name val="Times New Roman"/>
    </font>
    <font>
      <sz val="11"/>
      <name val="Times New Roman"/>
    </font>
    <font>
      <sz val="10"/>
      <name val="Times New Roman"/>
    </font>
    <font>
      <i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5">
    <xf numFmtId="0" fontId="0" fillId="0" borderId="0" xfId="0" applyNumberFormat="1" applyFont="1"/>
    <xf numFmtId="0" fontId="1" fillId="0" borderId="0" xfId="0" applyNumberFormat="1" applyFont="1"/>
    <xf numFmtId="0" fontId="1" fillId="0" borderId="0" xfId="0" applyNumberFormat="1" applyFont="1" applyAlignment="1">
      <alignment vertical="top"/>
    </xf>
    <xf numFmtId="0" fontId="2" fillId="0" borderId="0" xfId="0" applyNumberFormat="1" applyFont="1" applyAlignment="1">
      <alignment horizontal="left" wrapText="1"/>
    </xf>
    <xf numFmtId="0" fontId="2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wrapText="1"/>
    </xf>
    <xf numFmtId="0" fontId="3" fillId="0" borderId="5" xfId="0" applyNumberFormat="1" applyFont="1" applyBorder="1" applyAlignment="1">
      <alignment horizontal="center" vertical="top" wrapText="1"/>
    </xf>
    <xf numFmtId="0" fontId="4" fillId="0" borderId="5" xfId="0" applyNumberFormat="1" applyFont="1" applyBorder="1" applyAlignment="1">
      <alignment horizontal="center" vertical="top" wrapText="1"/>
    </xf>
    <xf numFmtId="0" fontId="5" fillId="0" borderId="5" xfId="0" applyNumberFormat="1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top" wrapText="1"/>
    </xf>
    <xf numFmtId="0" fontId="1" fillId="0" borderId="0" xfId="0" applyNumberFormat="1" applyFont="1" applyAlignment="1">
      <alignment horizontal="center" vertical="top"/>
    </xf>
    <xf numFmtId="0" fontId="5" fillId="0" borderId="4" xfId="0" applyNumberFormat="1" applyFont="1" applyBorder="1" applyAlignment="1">
      <alignment horizontal="left" vertical="top" wrapText="1"/>
    </xf>
    <xf numFmtId="0" fontId="6" fillId="0" borderId="5" xfId="0" applyNumberFormat="1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4" fontId="2" fillId="0" borderId="0" xfId="0" applyNumberFormat="1" applyFont="1"/>
    <xf numFmtId="0" fontId="1" fillId="0" borderId="0" xfId="0" applyNumberFormat="1" applyFont="1"/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NumberFormat="1" applyFont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2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 wrapText="1"/>
    </xf>
    <xf numFmtId="0" fontId="3" fillId="0" borderId="0" xfId="0" applyNumberFormat="1" applyFont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top" wrapText="1"/>
    </xf>
    <xf numFmtId="2" fontId="3" fillId="0" borderId="6" xfId="0" applyNumberFormat="1" applyFont="1" applyBorder="1" applyAlignment="1">
      <alignment horizontal="center" vertical="top" wrapText="1"/>
    </xf>
    <xf numFmtId="2" fontId="3" fillId="0" borderId="7" xfId="0" applyNumberFormat="1" applyFont="1" applyBorder="1" applyAlignment="1">
      <alignment horizontal="center" vertical="top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center" vertical="center" wrapText="1"/>
    </xf>
    <xf numFmtId="0" fontId="3" fillId="0" borderId="10" xfId="0" applyNumberFormat="1" applyFont="1" applyBorder="1" applyAlignment="1">
      <alignment horizontal="left" vertical="top" wrapText="1"/>
    </xf>
    <xf numFmtId="0" fontId="3" fillId="0" borderId="11" xfId="0" applyNumberFormat="1" applyFont="1" applyBorder="1" applyAlignment="1">
      <alignment horizontal="left" vertical="top" wrapText="1"/>
    </xf>
    <xf numFmtId="0" fontId="3" fillId="0" borderId="12" xfId="0" applyNumberFormat="1" applyFont="1" applyBorder="1" applyAlignment="1">
      <alignment horizontal="left" vertical="top" wrapText="1"/>
    </xf>
    <xf numFmtId="0" fontId="3" fillId="0" borderId="5" xfId="0" applyNumberFormat="1" applyFont="1" applyBorder="1" applyAlignment="1">
      <alignment horizontal="center" vertical="top" wrapText="1"/>
    </xf>
    <xf numFmtId="0" fontId="3" fillId="0" borderId="6" xfId="0" applyNumberFormat="1" applyFont="1" applyBorder="1" applyAlignment="1">
      <alignment horizontal="center" vertical="top" wrapText="1"/>
    </xf>
    <xf numFmtId="0" fontId="3" fillId="0" borderId="7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845303" y="2554635"/>
    <xdr:ext cx="1093925" cy="347067"/>
    <xdr:pic>
      <xdr:nvPicPr>
        <xdr:cNvPr id="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252639" y="2838599"/>
    <xdr:ext cx="157222" cy="228749"/>
    <xdr:pic>
      <xdr:nvPicPr>
        <xdr:cNvPr id="3" name="Picture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45303" y="2554635"/>
    <xdr:ext cx="1093925" cy="347067"/>
    <xdr:pic>
      <xdr:nvPicPr>
        <xdr:cNvPr id="4" name="Picture 3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252639" y="2838599"/>
    <xdr:ext cx="157222" cy="228749"/>
    <xdr:pic>
      <xdr:nvPicPr>
        <xdr:cNvPr id="5" name="Picture 4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064192" y="2554635"/>
    <xdr:ext cx="1007012" cy="347067"/>
    <xdr:pic>
      <xdr:nvPicPr>
        <xdr:cNvPr id="6" name="Picture 5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958881" y="2523083"/>
    <xdr:ext cx="1030218" cy="441721"/>
    <xdr:pic>
      <xdr:nvPicPr>
        <xdr:cNvPr id="7" name="Picture 6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10089958" y="3201442"/>
    <xdr:ext cx="1528316" cy="362842"/>
    <xdr:pic>
      <xdr:nvPicPr>
        <xdr:cNvPr id="8" name="Picture 7"/>
        <xdr:cNvPicPr/>
      </xdr:nvPicPr>
      <xdr:blipFill>
        <a:blip xmlns:r="http://schemas.openxmlformats.org/officeDocument/2006/relationships" r:embed="rId4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10384369" y="2838599"/>
    <xdr:ext cx="157520" cy="228749"/>
    <xdr:pic>
      <xdr:nvPicPr>
        <xdr:cNvPr id="9" name="Picture 8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1"/>
  <sheetViews>
    <sheetView tabSelected="1" workbookViewId="0">
      <selection activeCell="Q4" sqref="Q4"/>
    </sheetView>
  </sheetViews>
  <sheetFormatPr defaultColWidth="9.140625" defaultRowHeight="12.75" x14ac:dyDescent="0.2"/>
  <cols>
    <col min="1" max="1" width="3.140625" style="1" customWidth="1"/>
    <col min="2" max="2" width="36.28515625" style="1" customWidth="1"/>
    <col min="3" max="3" width="5.85546875" style="1" customWidth="1"/>
    <col min="4" max="4" width="6.85546875" style="1" customWidth="1"/>
    <col min="5" max="5" width="13.85546875" style="1" customWidth="1"/>
    <col min="6" max="6" width="14.7109375" style="1" customWidth="1"/>
    <col min="7" max="7" width="14.5703125" style="1" customWidth="1"/>
    <col min="8" max="8" width="15.5703125" style="1" customWidth="1"/>
    <col min="9" max="9" width="15.42578125" style="1" customWidth="1"/>
    <col min="10" max="10" width="14.28515625" style="1" customWidth="1"/>
    <col min="11" max="11" width="28" style="1" customWidth="1"/>
    <col min="12" max="12" width="13.5703125" style="1" customWidth="1"/>
    <col min="13" max="13" width="9.42578125" style="1" bestFit="1" customWidth="1"/>
    <col min="14" max="14" width="13.85546875" style="1" customWidth="1"/>
    <col min="15" max="15" width="9.140625" style="1" bestFit="1" customWidth="1"/>
    <col min="16" max="16384" width="9.140625" style="1"/>
  </cols>
  <sheetData>
    <row r="1" spans="1:29" ht="48" customHeight="1" x14ac:dyDescent="0.2">
      <c r="B1" s="2"/>
      <c r="C1" s="2"/>
      <c r="K1" s="3"/>
      <c r="M1" s="23"/>
      <c r="N1" s="24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5"/>
      <c r="AA1" s="5"/>
      <c r="AB1" s="5"/>
      <c r="AC1" s="5"/>
    </row>
    <row r="2" spans="1:29" ht="39" customHeight="1" x14ac:dyDescent="0.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M2" s="25"/>
      <c r="N2" s="26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39" customHeight="1" x14ac:dyDescent="0.2">
      <c r="A3" s="36" t="s">
        <v>1</v>
      </c>
      <c r="B3" s="30" t="s">
        <v>2</v>
      </c>
      <c r="C3" s="30" t="s">
        <v>3</v>
      </c>
      <c r="D3" s="30" t="s">
        <v>4</v>
      </c>
      <c r="E3" s="30" t="s">
        <v>5</v>
      </c>
      <c r="F3" s="31"/>
      <c r="G3" s="32"/>
      <c r="H3" s="33" t="s">
        <v>6</v>
      </c>
      <c r="I3" s="34"/>
      <c r="J3" s="35"/>
      <c r="K3" s="42" t="s">
        <v>7</v>
      </c>
      <c r="L3" s="43"/>
      <c r="M3" s="43"/>
      <c r="N3" s="44"/>
    </row>
    <row r="4" spans="1:29" ht="159" customHeight="1" x14ac:dyDescent="0.2">
      <c r="A4" s="37"/>
      <c r="B4" s="38"/>
      <c r="C4" s="38"/>
      <c r="D4" s="38"/>
      <c r="E4" s="6" t="s">
        <v>8</v>
      </c>
      <c r="F4" s="6" t="s">
        <v>9</v>
      </c>
      <c r="G4" s="7" t="s">
        <v>10</v>
      </c>
      <c r="H4" s="6" t="s">
        <v>11</v>
      </c>
      <c r="I4" s="6" t="s">
        <v>12</v>
      </c>
      <c r="J4" s="6" t="s">
        <v>13</v>
      </c>
      <c r="K4" s="8" t="s">
        <v>14</v>
      </c>
      <c r="L4" s="9" t="s">
        <v>15</v>
      </c>
      <c r="M4" s="9" t="s">
        <v>16</v>
      </c>
      <c r="N4" s="9" t="s">
        <v>17</v>
      </c>
    </row>
    <row r="5" spans="1:29" s="10" customFormat="1" ht="18.75" customHeight="1" x14ac:dyDescent="0.25">
      <c r="A5" s="39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1"/>
    </row>
    <row r="6" spans="1:29" s="10" customFormat="1" ht="51" customHeight="1" x14ac:dyDescent="0.25">
      <c r="A6" s="11">
        <v>1</v>
      </c>
      <c r="B6" s="12" t="s">
        <v>18</v>
      </c>
      <c r="C6" s="13" t="s">
        <v>19</v>
      </c>
      <c r="D6" s="13">
        <v>1</v>
      </c>
      <c r="E6" s="14">
        <v>450500</v>
      </c>
      <c r="F6" s="14">
        <v>460000</v>
      </c>
      <c r="G6" s="14">
        <v>465000</v>
      </c>
      <c r="H6" s="15">
        <f>AVERAGE(E6:G6)</f>
        <v>458500</v>
      </c>
      <c r="I6" s="16">
        <f>SQRT(SUM(POWER(E6-H6, 2), POWER(F6-H6, 2), POWER(G6-H6, 2))/(COLUMNS(E6:G6)-1))</f>
        <v>7365.4599313281178</v>
      </c>
      <c r="J6" s="16">
        <f>I6/H6*100</f>
        <v>1.6064252849134388</v>
      </c>
      <c r="K6" s="17">
        <f>D6/3*SUM(E6:G6)</f>
        <v>458500</v>
      </c>
      <c r="L6" s="18">
        <f>K6/D6</f>
        <v>458500</v>
      </c>
      <c r="M6" s="17">
        <f>ROUND(L6, 2)</f>
        <v>458500</v>
      </c>
      <c r="N6" s="17">
        <f>M6*D6</f>
        <v>458500</v>
      </c>
    </row>
    <row r="7" spans="1:29" ht="15.75" customHeight="1" x14ac:dyDescent="0.2">
      <c r="A7" s="27" t="s">
        <v>20</v>
      </c>
      <c r="B7" s="27"/>
      <c r="C7" s="27"/>
      <c r="D7" s="27"/>
      <c r="E7" s="27"/>
      <c r="F7" s="27"/>
      <c r="G7" s="27"/>
      <c r="H7" s="19"/>
      <c r="I7" s="19"/>
      <c r="J7" s="19"/>
      <c r="K7" s="20"/>
      <c r="N7" s="21">
        <f>SUM(N5:N6)</f>
        <v>458500</v>
      </c>
    </row>
    <row r="8" spans="1:29" ht="36" customHeight="1" x14ac:dyDescent="0.2">
      <c r="A8" s="28" t="s">
        <v>21</v>
      </c>
      <c r="B8" s="28"/>
      <c r="C8" s="28"/>
      <c r="D8" s="28"/>
      <c r="E8" s="28"/>
      <c r="F8" s="28"/>
      <c r="G8" s="28"/>
      <c r="H8" s="28"/>
      <c r="I8" s="28"/>
      <c r="J8" s="28"/>
      <c r="K8" s="28"/>
    </row>
    <row r="9" spans="1:29" x14ac:dyDescent="0.2">
      <c r="A9" s="1" t="s">
        <v>22</v>
      </c>
    </row>
    <row r="11" spans="1:29" x14ac:dyDescent="0.2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</row>
  </sheetData>
  <mergeCells count="13">
    <mergeCell ref="A11:O11"/>
    <mergeCell ref="M1:N2"/>
    <mergeCell ref="A7:G7"/>
    <mergeCell ref="A8:K8"/>
    <mergeCell ref="A2:K2"/>
    <mergeCell ref="E3:G3"/>
    <mergeCell ref="H3:J3"/>
    <mergeCell ref="A3:A4"/>
    <mergeCell ref="B3:B4"/>
    <mergeCell ref="C3:C4"/>
    <mergeCell ref="A5:N5"/>
    <mergeCell ref="D3:D4"/>
    <mergeCell ref="K3:N3"/>
  </mergeCells>
  <pageMargins left="0.70866137742996205" right="0.70866137742996205" top="0.74803149700164795" bottom="0.74803149700164795" header="0.31496062874794001" footer="0.31496062874794001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612 355,00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Наталья</cp:lastModifiedBy>
  <dcterms:modified xsi:type="dcterms:W3CDTF">2024-06-05T11:26:32Z</dcterms:modified>
</cp:coreProperties>
</file>