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/>
  <xr:revisionPtr revIDLastSave="0" documentId="13_ncr:1_{E1EF249B-7D04-4B99-8651-C7E67C223789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Лист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1" i="1" l="1"/>
  <c r="N10" i="1"/>
  <c r="K11" i="1"/>
  <c r="K10" i="1"/>
  <c r="H10" i="1"/>
  <c r="L10" i="1"/>
  <c r="H11" i="1"/>
  <c r="L11" i="1"/>
  <c r="N12" i="1" l="1"/>
  <c r="M11" i="1"/>
  <c r="M10" i="1"/>
</calcChain>
</file>

<file path=xl/sharedStrings.xml><?xml version="1.0" encoding="utf-8"?>
<sst xmlns="http://schemas.openxmlformats.org/spreadsheetml/2006/main" count="30" uniqueCount="29">
  <si>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</si>
  <si>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</si>
  <si>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</si>
  <si>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</si>
  <si>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</si>
  <si>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</si>
  <si>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</si>
  <si>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</si>
  <si>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</si>
  <si>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</si>
  <si>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</si>
  <si>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</si>
  <si>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</si>
  <si>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</si>
  <si>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</si>
  <si>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</si>
  <si>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</si>
  <si>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</si>
  <si>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</si>
  <si>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 xml:space="preserve"> тыс. руб. </t>
  </si>
  <si>
    <t>14=8*9/10</t>
  </si>
  <si>
    <t xml:space="preserve">V - коэф-нт вариации </t>
  </si>
  <si>
    <t>Заказчиком было направлены запросы о предоставлении ценовой информации 5-ти исполнителям,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</si>
  <si>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 xml:space="preserve"> - </t>
  </si>
  <si>
    <t>Ответы на запрос получены от 3 исполнителей.</t>
  </si>
  <si>
    <t>Заместитель заведующего по АХР</t>
  </si>
  <si>
    <t>Полякова Е.Б.</t>
  </si>
  <si>
    <t>Комплекс работ по техническому обслуживанию  технологического оборудования по адресу ул. Композиторов д. 16, лит. А</t>
  </si>
  <si>
    <t>Комплекс работ по техническому обслуживанию  технологического оборудования по адресу Ул. Хошимина д. 13, к. 3 лит 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</si>
</sst>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3" fillId="0" borderId="0" xfId="0" applyFont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center" wrapText="1"/>
    </xf>
    <xf numFmtId="4" fontId="4" fillId="2" borderId="6" xfId="0" applyNumberFormat="1" applyFont="1" applyFill="1" applyBorder="1" applyAlignment="1">
      <alignment vertical="center" wrapText="1"/>
    </xf>
    <xf numFmtId="4" fontId="4" fillId="2" borderId="2" xfId="0" applyNumberFormat="1" applyFont="1" applyFill="1" applyBorder="1" applyAlignment="1">
      <alignment horizontal="right" vertical="center" wrapText="1"/>
    </xf>
    <xf numFmtId="0" fontId="8" fillId="2" borderId="2" xfId="0" applyFont="1" applyFill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2" xfId="0" applyNumberFormat="1" applyFont="1" applyFill="1" applyBorder="1" applyAlignment="1">
      <alignment horizontal="center" vertical="center" wrapText="1"/>
    </xf>
    <xf numFmtId="10" fontId="8" fillId="0" borderId="2" xfId="0" applyNumberFormat="1" applyFont="1" applyFill="1" applyBorder="1" applyAlignment="1">
      <alignment horizontal="center" vertical="center" wrapText="1"/>
    </xf>
    <xf numFmtId="4" fontId="8" fillId="2" borderId="2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/>
    <xf numFmtId="0" fontId="1" fillId="0" borderId="9" xfId="0" applyFont="1" applyBorder="1"/>
    <xf numFmtId="0" fontId="1" fillId="0" borderId="0" xfId="0" applyFont="1"/>
    <xf numFmtId="0" fontId="10" fillId="2" borderId="2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right" vertical="center" wrapText="1"/>
    </xf>
    <xf numFmtId="0" fontId="9" fillId="0" borderId="8" xfId="0" applyFont="1" applyBorder="1" applyAlignment="1">
      <alignment horizontal="right" vertical="center" wrapText="1"/>
    </xf>
    <xf numFmtId="4" fontId="9" fillId="2" borderId="8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justify" vertical="center" wrapText="1"/>
    </xf>
    <xf numFmtId="0" fontId="10" fillId="3" borderId="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7</xdr:row>
      <xdr:rowOff>152400</xdr:rowOff>
    </xdr:from>
    <xdr:to>
      <xdr:col>7</xdr:col>
      <xdr:colOff>752475</xdr:colOff>
      <xdr:row>7</xdr:row>
      <xdr:rowOff>819150</xdr:rowOff>
    </xdr:to>
    <xdr:pic>
      <xdr:nvPicPr>
        <xdr:cNvPr id="102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562600" y="1600200"/>
          <a:ext cx="69532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7</xdr:row>
      <xdr:rowOff>276225</xdr:rowOff>
    </xdr:from>
    <xdr:to>
      <xdr:col>13</xdr:col>
      <xdr:colOff>1000125</xdr:colOff>
      <xdr:row>7</xdr:row>
      <xdr:rowOff>828675</xdr:rowOff>
    </xdr:to>
    <xdr:pic>
      <xdr:nvPicPr>
        <xdr:cNvPr id="102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91775" y="1724025"/>
          <a:ext cx="9429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7</xdr:row>
      <xdr:rowOff>438150</xdr:rowOff>
    </xdr:from>
    <xdr:to>
      <xdr:col>11</xdr:col>
      <xdr:colOff>771525</xdr:colOff>
      <xdr:row>7</xdr:row>
      <xdr:rowOff>828675</xdr:rowOff>
    </xdr:to>
    <xdr:pic>
      <xdr:nvPicPr>
        <xdr:cNvPr id="1027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420100" y="1885950"/>
          <a:ext cx="7429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7</xdr:row>
      <xdr:rowOff>609600</xdr:rowOff>
    </xdr:from>
    <xdr:to>
      <xdr:col>12</xdr:col>
      <xdr:colOff>1009650</xdr:colOff>
      <xdr:row>7</xdr:row>
      <xdr:rowOff>923925</xdr:rowOff>
    </xdr:to>
    <xdr:pic>
      <xdr:nvPicPr>
        <xdr:cNvPr id="102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296400" y="2057400"/>
          <a:ext cx="9429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8</xdr:row>
      <xdr:rowOff>104775</xdr:rowOff>
    </xdr:from>
    <xdr:to>
      <xdr:col>10</xdr:col>
      <xdr:colOff>542925</xdr:colOff>
      <xdr:row>8</xdr:row>
      <xdr:rowOff>511175</xdr:rowOff>
    </xdr:to>
    <xdr:pic>
      <xdr:nvPicPr>
        <xdr:cNvPr id="102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791450" y="2524125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6</xdr:row>
      <xdr:rowOff>28575</xdr:rowOff>
    </xdr:from>
    <xdr:to>
      <xdr:col>13</xdr:col>
      <xdr:colOff>514350</xdr:colOff>
      <xdr:row>6</xdr:row>
      <xdr:rowOff>266700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372725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11</xdr:row>
      <xdr:rowOff>38100</xdr:rowOff>
    </xdr:from>
    <xdr:to>
      <xdr:col>12</xdr:col>
      <xdr:colOff>962025</xdr:colOff>
      <xdr:row>11</xdr:row>
      <xdr:rowOff>304800</xdr:rowOff>
    </xdr:to>
    <xdr:pic>
      <xdr:nvPicPr>
        <xdr:cNvPr id="1031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372600" y="2143125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7"/>
  <sheetViews>
    <sheetView tabSelected="1" workbookViewId="0">
      <selection activeCell="T11" sqref="T11"/>
    </sheetView>
  </sheetViews>
  <sheetFormatPr defaultRowHeight="15" x14ac:dyDescent="0.25"/>
  <cols>
    <col min="1" max="1" width="10.28515625" customWidth="1"/>
    <col min="2" max="2" width="29.28515625" customWidth="1"/>
    <col min="3" max="3" width="10.42578125" customWidth="1"/>
    <col min="4" max="4" width="10.5703125" customWidth="1"/>
    <col min="5" max="5" width="11" customWidth="1"/>
    <col min="6" max="6" width="12" customWidth="1"/>
    <col min="8" max="8" width="12.5703125" customWidth="1"/>
    <col min="10" max="10" width="10.140625" bestFit="1" customWidth="1"/>
    <col min="11" max="11" width="12.42578125" customWidth="1"/>
    <col min="12" max="12" width="12.5703125" customWidth="1"/>
    <col min="13" max="13" width="16.5703125" customWidth="1"/>
    <col min="14" max="14" width="16" customWidth="1"/>
  </cols>
  <sheetData>
    <row r="1" spans="1:14" x14ac:dyDescent="0.25">
      <c r="L1" s="23"/>
      <c r="M1" s="23"/>
      <c r="N1" s="23"/>
    </row>
    <row r="2" spans="1:14" x14ac:dyDescent="0.25">
      <c r="A2" s="24" t="s">
        <v>0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</row>
    <row r="3" spans="1:14" x14ac:dyDescent="0.25">
      <c r="A3" s="25" t="s">
        <v>1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</row>
    <row r="4" spans="1:14" ht="15.75" x14ac:dyDescent="0.25">
      <c r="A4" s="26" t="s">
        <v>22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</row>
    <row r="5" spans="1:14" ht="15.75" x14ac:dyDescent="0.25">
      <c r="A5" s="26" t="s">
        <v>24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</row>
    <row r="6" spans="1:1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4" ht="43.5" customHeight="1" x14ac:dyDescent="0.25">
      <c r="A7" s="27" t="s">
        <v>2</v>
      </c>
      <c r="B7" s="29" t="s">
        <v>3</v>
      </c>
      <c r="C7" s="31" t="s">
        <v>4</v>
      </c>
      <c r="D7" s="32"/>
      <c r="E7" s="32"/>
      <c r="F7" s="32"/>
      <c r="G7" s="32"/>
      <c r="H7" s="33"/>
      <c r="I7" s="29" t="s">
        <v>5</v>
      </c>
      <c r="J7" s="29" t="s">
        <v>6</v>
      </c>
      <c r="K7" s="35" t="s">
        <v>7</v>
      </c>
      <c r="L7" s="35"/>
      <c r="M7" s="35"/>
      <c r="N7" s="9" t="s">
        <v>19</v>
      </c>
    </row>
    <row r="8" spans="1:14" ht="76.5" x14ac:dyDescent="0.25">
      <c r="A8" s="28"/>
      <c r="B8" s="30"/>
      <c r="C8" s="3" t="s">
        <v>8</v>
      </c>
      <c r="D8" s="3" t="s">
        <v>9</v>
      </c>
      <c r="E8" s="3" t="s">
        <v>10</v>
      </c>
      <c r="F8" s="3" t="s">
        <v>11</v>
      </c>
      <c r="G8" s="3" t="s">
        <v>12</v>
      </c>
      <c r="H8" s="4"/>
      <c r="I8" s="34"/>
      <c r="J8" s="34"/>
      <c r="K8" s="5" t="s">
        <v>13</v>
      </c>
      <c r="L8" s="6" t="s">
        <v>14</v>
      </c>
      <c r="M8" s="6" t="s">
        <v>21</v>
      </c>
      <c r="N8" s="8"/>
    </row>
    <row r="9" spans="1:14" ht="54" x14ac:dyDescent="0.25">
      <c r="A9" s="7">
        <v>1</v>
      </c>
      <c r="B9" s="7">
        <v>2</v>
      </c>
      <c r="C9" s="7">
        <v>3</v>
      </c>
      <c r="D9" s="7">
        <v>4</v>
      </c>
      <c r="E9" s="7">
        <v>5</v>
      </c>
      <c r="F9" s="7">
        <v>6</v>
      </c>
      <c r="G9" s="7">
        <v>7</v>
      </c>
      <c r="H9" s="7" t="s">
        <v>15</v>
      </c>
      <c r="I9" s="7">
        <v>9</v>
      </c>
      <c r="J9" s="7" t="s">
        <v>16</v>
      </c>
      <c r="K9" s="15" t="s">
        <v>17</v>
      </c>
      <c r="L9" s="15">
        <v>12</v>
      </c>
      <c r="M9" s="15">
        <v>13</v>
      </c>
      <c r="N9" s="7" t="s">
        <v>20</v>
      </c>
    </row>
    <row r="10" spans="1:14" ht="75" x14ac:dyDescent="0.25">
      <c r="A10" s="40">
        <v>1</v>
      </c>
      <c r="B10" s="41" t="s">
        <v>27</v>
      </c>
      <c r="C10" s="42">
        <v>431.25</v>
      </c>
      <c r="D10" s="20">
        <v>457.5</v>
      </c>
      <c r="E10" s="20">
        <v>438.75</v>
      </c>
      <c r="F10" s="40"/>
      <c r="G10" s="40"/>
      <c r="H10" s="11">
        <f t="shared" ref="H10" si="0">C10+D10+E10</f>
        <v>1327.5</v>
      </c>
      <c r="I10" s="21">
        <v>28</v>
      </c>
      <c r="J10" s="10">
        <v>3</v>
      </c>
      <c r="K10" s="12">
        <f>MROUND(AVERAGE(C10:E10),0.01)</f>
        <v>442.5</v>
      </c>
      <c r="L10" s="12">
        <f t="shared" ref="L10" si="1">STDEV(C10:G10)</f>
        <v>13.52081728298996</v>
      </c>
      <c r="M10" s="13">
        <f t="shared" ref="M10" si="2">L10/K10</f>
        <v>3.0555519283593128E-2</v>
      </c>
      <c r="N10" s="14">
        <f>C10*I10</f>
        <v>12075</v>
      </c>
    </row>
    <row r="11" spans="1:14" ht="75" x14ac:dyDescent="0.25">
      <c r="A11" s="20">
        <v>2</v>
      </c>
      <c r="B11" s="41" t="s">
        <v>28</v>
      </c>
      <c r="C11" s="42">
        <v>431.25</v>
      </c>
      <c r="D11" s="36">
        <v>457.5</v>
      </c>
      <c r="E11" s="36">
        <v>438.75</v>
      </c>
      <c r="F11" s="10" t="s">
        <v>23</v>
      </c>
      <c r="G11" s="10" t="s">
        <v>23</v>
      </c>
      <c r="H11" s="11">
        <f t="shared" ref="H11" si="3">C11+D11+E11</f>
        <v>1327.5</v>
      </c>
      <c r="I11" s="21">
        <v>32</v>
      </c>
      <c r="J11" s="10">
        <v>3</v>
      </c>
      <c r="K11" s="12">
        <f>MROUND(AVERAGE(C11:E11),0.01)</f>
        <v>442.5</v>
      </c>
      <c r="L11" s="12">
        <f t="shared" ref="L11" si="4">STDEV(C11:G11)</f>
        <v>13.52081728298996</v>
      </c>
      <c r="M11" s="13">
        <f t="shared" ref="M11" si="5">L11/K11</f>
        <v>3.0555519283593128E-2</v>
      </c>
      <c r="N11" s="14">
        <f>C11*I11</f>
        <v>13800</v>
      </c>
    </row>
    <row r="12" spans="1:14" ht="27" customHeight="1" x14ac:dyDescent="0.25">
      <c r="A12" s="37" t="s">
        <v>18</v>
      </c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8"/>
      <c r="N12" s="39">
        <f>SUM(N10:N11)</f>
        <v>25875</v>
      </c>
    </row>
    <row r="13" spans="1:14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2"/>
      <c r="L13" s="1"/>
      <c r="M13" s="1"/>
      <c r="N13" s="2"/>
    </row>
    <row r="14" spans="1:14" x14ac:dyDescent="0.25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</row>
    <row r="15" spans="1:14" x14ac:dyDescent="0.25">
      <c r="A15" s="1"/>
      <c r="B15" s="1"/>
      <c r="C15" s="1"/>
      <c r="D15" s="1"/>
      <c r="E15" s="1"/>
      <c r="F15" s="1"/>
      <c r="G15" s="1"/>
      <c r="H15" s="1"/>
      <c r="I15" s="2"/>
      <c r="J15" s="1"/>
      <c r="K15" s="1"/>
      <c r="L15" s="2"/>
    </row>
    <row r="16" spans="1:14" x14ac:dyDescent="0.25">
      <c r="A16" s="17"/>
      <c r="B16" s="22" t="s">
        <v>25</v>
      </c>
      <c r="C16" s="22"/>
      <c r="D16" s="22"/>
      <c r="E16" s="18"/>
      <c r="F16" s="18"/>
      <c r="G16" s="17" t="s">
        <v>26</v>
      </c>
      <c r="H16" s="17"/>
      <c r="I16" s="17"/>
      <c r="J16" s="17"/>
    </row>
    <row r="17" spans="1:10" x14ac:dyDescent="0.25">
      <c r="A17" s="17"/>
      <c r="B17" s="19"/>
      <c r="C17" s="17"/>
      <c r="D17" s="17"/>
      <c r="E17" s="17"/>
      <c r="F17" s="17"/>
      <c r="G17" s="17"/>
      <c r="H17" s="17"/>
      <c r="I17" s="17"/>
      <c r="J17" s="17"/>
    </row>
  </sheetData>
  <mergeCells count="13">
    <mergeCell ref="B16:D16"/>
    <mergeCell ref="A12:L12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  <mergeCell ref="K7:M7"/>
  </mergeCells>
  <phoneticPr fontId="0" type="noConversion"/>
  <pageMargins left="0.7" right="0.7" top="0.75" bottom="0.75" header="0.3" footer="0.3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2019-05-31T09:33:15Z</cp:lastPrinted>
  <dcterms:created xsi:type="dcterms:W3CDTF">2015-06-05T18:19:34Z</dcterms:created>
  <dcterms:modified xsi:type="dcterms:W3CDTF">2024-06-05T14:26:37Z</dcterms:modified>
</cp:coreProperties>
</file>