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GB22\dgbshare\usersfolders$\ya.kotova\Рабочий стол\Аукционы\2024\Аптека\Эл.магазин\Мидазолам 2\"/>
    </mc:Choice>
  </mc:AlternateContent>
  <bookViews>
    <workbookView xWindow="0" yWindow="0" windowWidth="23040" windowHeight="8904"/>
  </bookViews>
  <sheets>
    <sheet name="Мидаз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C22" i="1" l="1"/>
  <c r="C23" i="1"/>
  <c r="C24" i="1"/>
  <c r="S9" i="1" l="1"/>
  <c r="T9" i="1" s="1"/>
  <c r="O9" i="1"/>
  <c r="N9" i="1"/>
  <c r="M9" i="1"/>
</calcChain>
</file>

<file path=xl/sharedStrings.xml><?xml version="1.0" encoding="utf-8"?>
<sst xmlns="http://schemas.openxmlformats.org/spreadsheetml/2006/main" count="37" uniqueCount="34">
  <si>
    <t>№</t>
  </si>
  <si>
    <t>ед.изм</t>
  </si>
  <si>
    <t>Минимальная цена</t>
  </si>
  <si>
    <t xml:space="preserve">Цена с НДС </t>
  </si>
  <si>
    <t xml:space="preserve">Сумма с ндс </t>
  </si>
  <si>
    <t>№ контр.</t>
  </si>
  <si>
    <t>ЖНВЛП</t>
  </si>
  <si>
    <t xml:space="preserve"> Коммерческое предложение ООО "ОМК" б/н от 09.10.2019 цена  за 1 усл. ед лекарственного средства без НДС</t>
  </si>
  <si>
    <t xml:space="preserve"> Коммерческое предложение  от ООО "БСС" от №0030, 0032 от  09.10.2019  за 1  ед. цена лекарственного средства без НДС</t>
  </si>
  <si>
    <t xml:space="preserve"> Коммерческое предложение  от ООО "РЦСЗ "Ленмединформ" №0085, 0086 от  09.10.2019   за 1 усл. ед лекарственного средства без НДС</t>
  </si>
  <si>
    <t xml:space="preserve">количество в единицах измерения </t>
  </si>
  <si>
    <t>Лекарственная форма</t>
  </si>
  <si>
    <t>Яковлева Т.В.</t>
  </si>
  <si>
    <t>Каменева О.А.</t>
  </si>
  <si>
    <t>Главный врач СПб ГБУЗ "ДГБ №22"</t>
  </si>
  <si>
    <t>Код КТРУ, ОКПД2</t>
  </si>
  <si>
    <t>Ли А.Г.</t>
  </si>
  <si>
    <t>Фосфомицин порошок для приготовления раствора для внутривенного введения 2,0</t>
  </si>
  <si>
    <t>Торг. Наим.</t>
  </si>
  <si>
    <t>Да</t>
  </si>
  <si>
    <t>Зам. гл. врача</t>
  </si>
  <si>
    <t>Согласовано:</t>
  </si>
  <si>
    <t>Выписка из реестра лицензий, содержащая сведения о регистрационном номере: действующей лицензии на осуществление фармацевтической деятельности (оптовая торговля лекарственными средствами для медицинского применения) или действующей лицензии 
на производство лекарственных средств, по форме, утвержденной постановлением Правительства Российской Федерации от 29.12.2020 № 2343 «Об утверждении Правил формирования и ведения реестра лицензий и типовой формы выписки из реестра лицензий»; либо копия акта лицензирующего органа о принятом решении.
Требование установлено в соответствии с пунктами 16, 47 статьи 12 Федерального закона 
от 04.05.2011 № 99-ФЗ «О лицензировании отдельных видов деятельности».
Копия действующего регистрационного удостоверения на предлагаемый лекарственный препарат (предлагаемые лекарственные препараты).
Требование установлено в соответствии с частью 1 статьи 13 Федерального закона 
от 12.04.2010 № 61-ФЗ «Об обращении лекарственных средств». Сроки поставки 10 рабочих дней по заявке. Срок годности не менее 12 месяцев</t>
  </si>
  <si>
    <t xml:space="preserve"> КТРУ
21.20.10.235-00059
Код по ОКПД2
21.20.10.235: Препараты психотропные</t>
  </si>
  <si>
    <t>Зав апт. орг.</t>
  </si>
  <si>
    <t>Торг. Наим./МНН</t>
  </si>
  <si>
    <t>МИДАЗОЛАМ (МИДАЗОЛАМ)</t>
  </si>
  <si>
    <t xml:space="preserve"> РАСТВОР ДЛЯ ВНУТРИВЕННОГО И ВНУТРИМЫШЕЧНОГО ВВЕДЕНИЯ ; дозировка: 5 мг/мл -3 мл №5</t>
  </si>
  <si>
    <t>уп</t>
  </si>
  <si>
    <t>Утверждаю:</t>
  </si>
  <si>
    <t>Описание объекта закупки на поставку  Мидазолама  для  СПб ГБУЗ "ДГБ №22" на 2024 год.</t>
  </si>
  <si>
    <t>КТРУ
21.20.10.235-00059
Код по ОКПД2
21.20.10.235: Препараты психотропные</t>
  </si>
  <si>
    <t>РАСТВОР ЗАЩЕЧНЫЙ ; дозировка: 5 мг/мл -1 мл №4</t>
  </si>
  <si>
    <t xml:space="preserve">кол-во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</si>
</sst>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4" fillId="0" borderId="0" xfId="0" applyFont="1" applyFill="1" applyAlignment="1">
      <alignment horizontal="center" vertical="center"/>
    </xf>
    <xf numFmtId="2" fontId="1" fillId="0" borderId="0" xfId="0" applyNumberFormat="1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7" fillId="0" borderId="0" xfId="0" applyFont="1" applyAlignment="1">
      <alignment horizontal="right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55;&#1058;&#1045;&#1050;&#1040;/&#1050;&#1055;%202023%20&#1047;&#1040;&#1071;&#1042;&#1050;&#1048;!!!/&#1050;&#1055;%20&#1054;&#1058;&#1055;%202023/&#1058;&#1047;%20&#1054;&#1058;&#1055;%20&#1046;&#1053;&#1042;&#1051;&#1055;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ТП ЖНВЛП"/>
    </sheetNames>
    <sheetDataSet>
      <sheetData sheetId="0">
        <row r="41">
          <cell r="C41" t="str">
            <v>Согласовано:</v>
          </cell>
        </row>
        <row r="42">
          <cell r="C42" t="str">
            <v>Зам. главного врача</v>
          </cell>
        </row>
        <row r="43">
          <cell r="C43" t="str">
            <v>Зав. аптекой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view="pageLayout" zoomScaleNormal="85" workbookViewId="0">
      <selection activeCell="H8" sqref="H8"/>
    </sheetView>
  </sheetViews>
  <sheetFormatPr defaultColWidth="9.109375" defaultRowHeight="18" x14ac:dyDescent="0.35"/>
  <cols>
    <col min="1" max="1" width="4.5546875" style="8" customWidth="1"/>
    <col min="2" max="2" width="6.33203125" style="8" customWidth="1"/>
    <col min="3" max="3" width="25.33203125" style="14" hidden="1" customWidth="1"/>
    <col min="4" max="4" width="19.5546875" style="14" customWidth="1"/>
    <col min="5" max="5" width="23.5546875" style="14" customWidth="1"/>
    <col min="6" max="6" width="19.109375" style="14" customWidth="1"/>
    <col min="7" max="7" width="4.109375" style="8" customWidth="1"/>
    <col min="8" max="8" width="11" style="8" customWidth="1"/>
    <col min="9" max="11" width="13.33203125" style="8" hidden="1" customWidth="1"/>
    <col min="12" max="12" width="23.88671875" style="1" hidden="1" customWidth="1"/>
    <col min="13" max="13" width="28.5546875" style="8" hidden="1" customWidth="1"/>
    <col min="14" max="14" width="28" style="8" hidden="1" customWidth="1"/>
    <col min="15" max="15" width="26.88671875" style="8" hidden="1" customWidth="1"/>
    <col min="16" max="16" width="11.5546875" style="8" hidden="1" customWidth="1"/>
    <col min="17" max="17" width="21.109375" style="8" hidden="1" customWidth="1"/>
    <col min="18" max="18" width="13.33203125" style="11" hidden="1" customWidth="1"/>
    <col min="19" max="19" width="15.88671875" style="8" hidden="1" customWidth="1"/>
    <col min="20" max="20" width="13.5546875" style="8" hidden="1" customWidth="1"/>
    <col min="21" max="21" width="0" style="8" hidden="1" customWidth="1"/>
    <col min="22" max="16384" width="9.109375" style="8"/>
  </cols>
  <sheetData>
    <row r="1" spans="1:20" x14ac:dyDescent="0.35">
      <c r="F1" s="33" t="s">
        <v>29</v>
      </c>
      <c r="G1" s="34"/>
      <c r="H1" s="34"/>
    </row>
    <row r="2" spans="1:20" x14ac:dyDescent="0.35">
      <c r="F2" s="33" t="s">
        <v>14</v>
      </c>
      <c r="G2" s="34"/>
      <c r="H2" s="34"/>
    </row>
    <row r="3" spans="1:20" ht="18.600000000000001" customHeight="1" x14ac:dyDescent="0.35">
      <c r="C3" s="27"/>
      <c r="D3" s="27"/>
      <c r="E3" s="28"/>
      <c r="F3" s="31" t="s">
        <v>13</v>
      </c>
      <c r="G3" s="32"/>
      <c r="H3" s="32"/>
    </row>
    <row r="4" spans="1:20" ht="24" customHeight="1" x14ac:dyDescent="0.35">
      <c r="C4" s="16"/>
      <c r="D4" s="16"/>
      <c r="E4" s="17"/>
      <c r="F4" s="18"/>
      <c r="G4" s="19"/>
      <c r="H4" s="19"/>
    </row>
    <row r="5" spans="1:20" ht="24" customHeight="1" x14ac:dyDescent="0.35">
      <c r="B5" s="25" t="s">
        <v>30</v>
      </c>
      <c r="C5" s="26"/>
      <c r="D5" s="26"/>
      <c r="E5" s="26"/>
      <c r="F5" s="26"/>
      <c r="G5" s="26"/>
    </row>
    <row r="6" spans="1:20" ht="30.6" customHeight="1" x14ac:dyDescent="0.35">
      <c r="B6" s="26"/>
      <c r="C6" s="26"/>
      <c r="D6" s="26"/>
      <c r="E6" s="26"/>
      <c r="F6" s="26"/>
      <c r="G6" s="26"/>
    </row>
    <row r="7" spans="1:20" ht="12.6" customHeight="1" x14ac:dyDescent="0.35"/>
    <row r="8" spans="1:20" s="12" customFormat="1" ht="23.4" customHeight="1" x14ac:dyDescent="0.3">
      <c r="A8" s="9" t="s">
        <v>0</v>
      </c>
      <c r="B8" s="9" t="s">
        <v>6</v>
      </c>
      <c r="C8" s="9" t="s">
        <v>18</v>
      </c>
      <c r="D8" s="9" t="s">
        <v>25</v>
      </c>
      <c r="E8" s="10" t="s">
        <v>15</v>
      </c>
      <c r="F8" s="10" t="s">
        <v>11</v>
      </c>
      <c r="G8" s="9" t="s">
        <v>1</v>
      </c>
      <c r="H8" s="10" t="s">
        <v>33</v>
      </c>
      <c r="I8" s="9"/>
      <c r="J8" s="9"/>
      <c r="K8" s="9"/>
      <c r="L8" s="2" t="s">
        <v>10</v>
      </c>
      <c r="M8" s="10" t="s">
        <v>8</v>
      </c>
      <c r="N8" s="10" t="s">
        <v>9</v>
      </c>
      <c r="O8" s="10" t="s">
        <v>7</v>
      </c>
      <c r="P8" s="10"/>
      <c r="Q8" s="10" t="s">
        <v>5</v>
      </c>
      <c r="R8" s="10" t="s">
        <v>2</v>
      </c>
      <c r="S8" s="10" t="s">
        <v>3</v>
      </c>
      <c r="T8" s="10" t="s">
        <v>4</v>
      </c>
    </row>
    <row r="9" spans="1:20" ht="87.6" customHeight="1" x14ac:dyDescent="0.3">
      <c r="A9" s="35">
        <v>1</v>
      </c>
      <c r="B9" s="35" t="s">
        <v>19</v>
      </c>
      <c r="C9" s="36" t="s">
        <v>17</v>
      </c>
      <c r="D9" s="36" t="s">
        <v>26</v>
      </c>
      <c r="E9" s="37" t="s">
        <v>23</v>
      </c>
      <c r="F9" s="37" t="s">
        <v>27</v>
      </c>
      <c r="G9" s="38" t="s">
        <v>28</v>
      </c>
      <c r="H9" s="38">
        <v>110</v>
      </c>
      <c r="I9" s="5">
        <v>420</v>
      </c>
      <c r="J9" s="5">
        <v>421.6</v>
      </c>
      <c r="K9" s="5">
        <v>422</v>
      </c>
      <c r="L9" s="3">
        <v>300</v>
      </c>
      <c r="M9" s="4">
        <f t="shared" ref="M9" si="0">ROUND(I9/H9/1.1,2)</f>
        <v>3.47</v>
      </c>
      <c r="N9" s="4">
        <f t="shared" ref="N9" si="1">ROUND(J9/H9/1.1,2)</f>
        <v>3.48</v>
      </c>
      <c r="O9" s="7">
        <f t="shared" ref="O9" si="2">ROUND(K9/H9/1.1,2)</f>
        <v>3.49</v>
      </c>
      <c r="P9" s="5">
        <v>41.89</v>
      </c>
      <c r="Q9" s="5"/>
      <c r="R9" s="7">
        <v>38.18</v>
      </c>
      <c r="S9" s="6">
        <f t="shared" ref="S9" si="3">ROUND(R9*1.1,2)</f>
        <v>42</v>
      </c>
      <c r="T9" s="6">
        <f t="shared" ref="T9" si="4">S9*L9</f>
        <v>12600</v>
      </c>
    </row>
    <row r="10" spans="1:20" ht="87.6" customHeight="1" x14ac:dyDescent="0.3">
      <c r="A10" s="35">
        <v>2</v>
      </c>
      <c r="B10" s="35" t="s">
        <v>19</v>
      </c>
      <c r="C10" s="36"/>
      <c r="D10" s="36" t="s">
        <v>26</v>
      </c>
      <c r="E10" s="37" t="s">
        <v>31</v>
      </c>
      <c r="F10" s="37" t="s">
        <v>32</v>
      </c>
      <c r="G10" s="38" t="s">
        <v>28</v>
      </c>
      <c r="H10" s="38">
        <v>10</v>
      </c>
      <c r="I10" s="20"/>
      <c r="J10" s="20"/>
      <c r="K10" s="20"/>
      <c r="L10" s="21"/>
      <c r="M10" s="22"/>
      <c r="N10" s="22"/>
      <c r="O10" s="23"/>
      <c r="P10" s="20"/>
      <c r="Q10" s="20"/>
      <c r="R10" s="23"/>
      <c r="S10" s="24"/>
      <c r="T10" s="24"/>
    </row>
    <row r="11" spans="1:20" x14ac:dyDescent="0.35">
      <c r="T11" s="13"/>
    </row>
    <row r="12" spans="1:20" x14ac:dyDescent="0.35">
      <c r="B12" s="29" t="s">
        <v>22</v>
      </c>
      <c r="C12" s="30"/>
      <c r="D12" s="30"/>
      <c r="E12" s="30"/>
      <c r="F12" s="30"/>
      <c r="G12" s="30"/>
    </row>
    <row r="13" spans="1:20" x14ac:dyDescent="0.35">
      <c r="B13" s="30"/>
      <c r="C13" s="30"/>
      <c r="D13" s="30"/>
      <c r="E13" s="30"/>
      <c r="F13" s="30"/>
      <c r="G13" s="30"/>
    </row>
    <row r="14" spans="1:20" x14ac:dyDescent="0.35">
      <c r="B14" s="30"/>
      <c r="C14" s="30"/>
      <c r="D14" s="30"/>
      <c r="E14" s="30"/>
      <c r="F14" s="30"/>
      <c r="G14" s="30"/>
    </row>
    <row r="15" spans="1:20" x14ac:dyDescent="0.35">
      <c r="B15" s="30"/>
      <c r="C15" s="30"/>
      <c r="D15" s="30"/>
      <c r="E15" s="30"/>
      <c r="F15" s="30"/>
      <c r="G15" s="30"/>
    </row>
    <row r="16" spans="1:20" x14ac:dyDescent="0.35">
      <c r="B16" s="30"/>
      <c r="C16" s="30"/>
      <c r="D16" s="30"/>
      <c r="E16" s="30"/>
      <c r="F16" s="30"/>
      <c r="G16" s="30"/>
    </row>
    <row r="17" spans="2:7" x14ac:dyDescent="0.35">
      <c r="B17" s="30"/>
      <c r="C17" s="30"/>
      <c r="D17" s="30"/>
      <c r="E17" s="30"/>
      <c r="F17" s="30"/>
      <c r="G17" s="30"/>
    </row>
    <row r="18" spans="2:7" x14ac:dyDescent="0.35">
      <c r="B18" s="30"/>
      <c r="C18" s="30"/>
      <c r="D18" s="30"/>
      <c r="E18" s="30"/>
      <c r="F18" s="30"/>
      <c r="G18" s="30"/>
    </row>
    <row r="19" spans="2:7" x14ac:dyDescent="0.35">
      <c r="B19" s="30"/>
      <c r="C19" s="30"/>
      <c r="D19" s="30"/>
      <c r="E19" s="30"/>
      <c r="F19" s="30"/>
      <c r="G19" s="30"/>
    </row>
    <row r="20" spans="2:7" ht="70.8" customHeight="1" x14ac:dyDescent="0.35">
      <c r="B20" s="30"/>
      <c r="C20" s="30"/>
      <c r="D20" s="30"/>
      <c r="E20" s="30"/>
      <c r="F20" s="30"/>
      <c r="G20" s="30"/>
    </row>
    <row r="22" spans="2:7" x14ac:dyDescent="0.35">
      <c r="C22" s="14" t="str">
        <f>'[1]ОТП ЖНВЛП'!C41</f>
        <v>Согласовано:</v>
      </c>
      <c r="D22" s="14" t="s">
        <v>21</v>
      </c>
    </row>
    <row r="23" spans="2:7" x14ac:dyDescent="0.35">
      <c r="C23" s="14" t="str">
        <f>'[1]ОТП ЖНВЛП'!C42</f>
        <v>Зам. главного врача</v>
      </c>
      <c r="D23" s="14" t="s">
        <v>20</v>
      </c>
      <c r="F23" s="15" t="s">
        <v>16</v>
      </c>
    </row>
    <row r="24" spans="2:7" x14ac:dyDescent="0.35">
      <c r="C24" s="14" t="str">
        <f>'[1]ОТП ЖНВЛП'!C43</f>
        <v>Зав. аптекой</v>
      </c>
      <c r="D24" s="14" t="s">
        <v>24</v>
      </c>
      <c r="F24" s="15" t="s">
        <v>12</v>
      </c>
    </row>
  </sheetData>
  <mergeCells count="6">
    <mergeCell ref="B5:G6"/>
    <mergeCell ref="C3:E3"/>
    <mergeCell ref="B12:G20"/>
    <mergeCell ref="F3:H3"/>
    <mergeCell ref="F1:H1"/>
    <mergeCell ref="F2:H2"/>
  </mergeCells>
  <pageMargins left="0.20833333333333334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Мидаз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Антонина Анатольевна Иванова</dc:creator>
  <cp:lastModifiedBy>Вероника Андреевна Иванова</cp:lastModifiedBy>
  <cp:lastPrinted>2023-02-03T11:15:29Z</cp:lastPrinted>
  <dcterms:created xsi:type="dcterms:W3CDTF">2018-03-20T08:24:38Z</dcterms:created>
  <dcterms:modified xsi:type="dcterms:W3CDTF">2024-06-21T11:28:26Z</dcterms:modified>
</cp:coreProperties>
</file>