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" i="1"/>
  <c r="J25"/>
  <c r="H25"/>
  <c r="M25" s="1"/>
  <c r="M11"/>
  <c r="M12"/>
  <c r="M13"/>
  <c r="M14"/>
  <c r="M15"/>
  <c r="M16"/>
  <c r="M17"/>
  <c r="M18"/>
  <c r="M10"/>
  <c r="M5"/>
  <c r="M6"/>
  <c r="M7"/>
  <c r="M8"/>
  <c r="M4"/>
  <c r="F40" l="1"/>
  <c r="D40"/>
  <c r="H33"/>
  <c r="H31"/>
  <c r="R25"/>
  <c r="B49"/>
  <c r="B41"/>
  <c r="C41"/>
  <c r="C33"/>
  <c r="B33"/>
  <c r="C35"/>
  <c r="O48"/>
  <c r="H48"/>
  <c r="M48" s="1"/>
  <c r="D48"/>
  <c r="B48"/>
  <c r="C48"/>
  <c r="B40"/>
  <c r="C40"/>
  <c r="B31"/>
  <c r="C31"/>
  <c r="L26" l="1"/>
  <c r="O49" l="1"/>
  <c r="H49"/>
  <c r="M49" s="1"/>
  <c r="M50" s="1"/>
  <c r="D49"/>
  <c r="C49"/>
  <c r="F41"/>
  <c r="D41"/>
  <c r="R26" l="1"/>
  <c r="J26"/>
  <c r="H26"/>
  <c r="M26" l="1"/>
  <c r="L41" s="1"/>
  <c r="I49" s="1"/>
  <c r="L40"/>
  <c r="I48" s="1"/>
</calcChain>
</file>

<file path=xl/sharedStrings.xml><?xml version="1.0" encoding="utf-8"?>
<sst xmlns="http://schemas.openxmlformats.org/spreadsheetml/2006/main" count="151" uniqueCount="119">
  <si>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</si>
  <si>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</si>
  <si>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</si>
  <si>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</si>
  <si>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</si>
  <si>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</si>
  <si>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</si>
  <si>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</si>
  <si>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</si>
  <si>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</si>
  <si>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</si>
  <si>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</si>
  <si>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</si>
  <si>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</si>
  <si>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</si>
  <si>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</si>
  <si>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</si>
  <si>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</si>
  <si>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</si>
  <si>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</si>
  <si>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</si>
  <si>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</si>
  <si>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</si>
  <si>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</si>
  <si>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</si>
  <si>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</si>
  <si>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</si>
  <si>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</si>
  <si>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</si>
  <si>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</si>
  <si>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</si>
  <si>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</si>
  <si>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</si>
  <si>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</si>
  <si>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</si>
  <si>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</si>
  <si>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</si>
  <si>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</si>
  <si>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</si>
  <si>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</si>
  <si>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</si>
  <si>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</si>
  <si>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</si>
  <si>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1.4. Сводная информация о минимальном значении НЦ единицы товара:</t>
  </si>
  <si>
    <t>_</t>
  </si>
  <si>
    <t xml:space="preserve">КП
Вх. № 20/1 От 20.06.24
</t>
  </si>
  <si>
    <t xml:space="preserve">КП
Вх. № 20/2 От 20.06.24
</t>
  </si>
  <si>
    <t xml:space="preserve">КП
Вх. № 20/3 От 20.06.24
</t>
  </si>
  <si>
    <t xml:space="preserve"> </t>
  </si>
  <si>
    <t>КАЛИЯ ХЛОРИД</t>
  </si>
  <si>
    <t>см[3*];^мл</t>
  </si>
  <si>
    <t>Да</t>
  </si>
  <si>
    <t>МАННИТОЛ</t>
  </si>
  <si>
    <t>РАСТВОР ДЛЯ ИНФУЗИЙ ; дозировка: 150 мг/мл </t>
  </si>
  <si>
    <t>21.20.10.134-000002-1-00138-0000000000000</t>
  </si>
  <si>
    <t xml:space="preserve">КОНЦЕНТРАТ ДЛЯ ПРИГОТОВЛЕНИЯ РАСТВОРА ДЛЯ ИНФУЗИЙ , дозировка: 40 мг/мл </t>
  </si>
  <si>
    <t xml:space="preserve">Вл."ДАЛЬХИМФАРМ" ОАО, Россия; Вып.к.Перв.Уп.Втор.Уп.Пр.ОАО Дальхимфарм, Россия; </t>
  </si>
  <si>
    <t xml:space="preserve">Вл.Общество с ограниченной ответственностью "Гротекс" (ООО "Гротекс"), Россия (7814459396); Вып.к.Перв.Уп.Втор.Уп.Пр.ООО "Гротекс", Россия; </t>
  </si>
  <si>
    <t xml:space="preserve">Вл.Общество с ограниченной ответственностью "Герта" (ООО "Герта"), Россия (7806561646); Вып.к.Перв.Уп.Втор.Уп.Пр.Общество с ограниченной ответственностью "Гротекс" (ООО "Гротекс"), Россия (7814459396);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</si>
  <si>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</si>
  <si>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Калия хлорид, концентрат для приготовления раствора для инфузий, 40 мг/мл, 200 мл - бутылка стеклянная для крови, трансфузионных и инфузионных препаратов (1)  - </t>
  </si>
  <si>
    <t>Калия хлорид, концентрат для приготовления раствора для инфузий, 40 мг/мл, 200 мл - флакон (1)  - гофрокороб картонный (для стационаров)</t>
  </si>
  <si>
    <t>Калия хлорид, концентрат для приготовления раствора для инфузий, 40 мг/мл, 200 мл - флакон (1)  - пачка картонная</t>
  </si>
  <si>
    <t>Калия хлорид, концентрат для приготовления раствора для инфузий ~, 40 мг/мл, 200 мл - флакон (1)  - пачка картонная</t>
  </si>
  <si>
    <t>Калия хлорид, концентрат для приготовления раствора для инфузий, 40 мг/мл, 200 мл - флакон (20)  - гофрокороб картонный (для стационаров)</t>
  </si>
  <si>
    <t>ЛП-000345,18.12.2020 
 (610/20-20-ОПР)</t>
  </si>
  <si>
    <t>ЛП-003059, 22.12.2020 
 (720/20-20-ОПР)</t>
  </si>
  <si>
    <t>ЛП-006838, 11.06.2021 
 (436/20-21</t>
  </si>
  <si>
    <t>ЛП-№(002209)-(РГ-RU), 14.06.2023 
25-7-4253571-изм</t>
  </si>
  <si>
    <t>ЛП-№(002635)-(РГ-RU), 14.08.2023 
25-7-4259440-ОПР-изм</t>
  </si>
  <si>
    <t>не введен в ГО</t>
  </si>
  <si>
    <t>Вл.Вып.к.Перв.Уп.Втор.Уп.Пр.Дальхимфарм ОАО, Россия (2702010564)</t>
  </si>
  <si>
    <t>Вл.Вып.к.Перв.Уп.Втор.Уп.Пр.Общество с ограниченной ответственностью "ИСТ-ФАРМ" (ООО "ИСТ-ФАРМ"), Россия (2511087220);</t>
  </si>
  <si>
    <t xml:space="preserve">Вл.Федеральное казенное предприятие "Курская биофабрика - фирма БИОК", Россия; Вып.к.Перв.Уп.Втор.Уп.Пр.Федеральное казенное предприятие "Курская биофабрика - фирма "БИОК" (ФКП "Курская биофабрика"), Россия; </t>
  </si>
  <si>
    <t xml:space="preserve">Вл.Вып.к.Перв.Уп.Втор.Уп.Пр.Общество с ограниченной ответственностью "МОСФАРМ" (ООО "МОСФАРМ"), Россия (5042121905); 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</si>
  <si>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</si>
  <si>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 xml:space="preserve">Вл.Биохимик ОАО, Россия; Вып.к.Перв.Уп.Втор.Уп.Пр.ОАО «Биохимик», Россия; </t>
  </si>
  <si>
    <t xml:space="preserve">Вл.Вып.к.Перв.Уп.Втор.Уп.Пр.Публичное акционерное общество "Красфарма" (ПАО "Красфарма"), Россия (2464010490); 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</si>
  <si>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</si>
  <si>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</si>
  <si>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 xml:space="preserve"> Маннитол, раствор для инфузий, 150 мг/мл, 200 мл - бутылка (1)  - пачки картонные</t>
  </si>
  <si>
    <t>Маннитол, раствор для инфузий, 150 мг/мл, 200 мл - бутылка (1)  - пачки картонные</t>
  </si>
  <si>
    <t>Маннитол, раствор для инфузий, 150 мг/мл, 200 мл - - ящики картонные (для стационаров)</t>
  </si>
  <si>
    <t>Маннитол, раствор для инфузий, 150 мг/мл, 200 мл - контейнеры с 2 портами (1)  - ящики картонные (для стационаров)</t>
  </si>
  <si>
    <t>ЛП-008538, 14.02.2024 
105/20-24/ОС</t>
  </si>
  <si>
    <t>ЛП-001947, 14.02.2024 
105/20-24/ОС</t>
  </si>
  <si>
    <t>ЛП-002837, 22.12.2020 
 (717/20-20-ОПР)</t>
  </si>
  <si>
    <t>ЛП-005626, 05.04.2022 
279/20-22</t>
  </si>
  <si>
    <t>ЛП-000898,21.02.2024 
134/2/20-24/ОС</t>
  </si>
  <si>
    <t>Р N002088/01, 22.12.2020 
 (717/20-20-ОПР)</t>
  </si>
  <si>
    <t>Р N002790/01,   21.02.2024 
134/2/20-24/ОС</t>
  </si>
  <si>
    <t>Р N002946/01, 21.02.2024 
134/2/20-24/ОС</t>
  </si>
  <si>
    <t>ЛП-004739, 15.03.2021 
 (117/20-21)</t>
  </si>
  <si>
    <t>Маннитол, раствор для инфузий, 150 мг/мл, бутылки (1)   200 мл - бутылки (1)  - пачки картонные</t>
  </si>
  <si>
    <t>Маннитол, раствор для инфузий, 150 мг/мл,200 мл - контейнеры с 2 портами (1)  - ящики картонные (для стационаров)</t>
  </si>
  <si>
    <t>ЭМ-113 от 24.04.2024</t>
  </si>
  <si>
    <t xml:space="preserve">*Обоснование – указана оптимальная дозировка для достижения необходимого терапевтического эффекта в соответствии со стандартами оказания медицинской помощи                                                       
** Объём наполнения первичной упаковки является необходимым для обеспечения оптимального процесса лечения и использования (минимизацией количества отходов и связанных с их утилизацией материальных, трудовых и временных затрат), соблюдения Заказчиком требований действующего законодательства (ст. 56 Федеральный закон от 12.04.2010 №61-ФЗ « Об обращении лекарственных средств»,  ст. 181, 182 Налогового Кодекса РФ, приказ Минздрава РФ № 780н от 31.07.2020г. «Об утверждении видов аптечных организаций»).
** Объём наполнения первичной упаковки является необходимым для обеспечения оптимального процесса лечения и использования 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</si>
  <si>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</si>
  <si>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</si>
  <si>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</si>
  <si>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</si>
  <si>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</si>
  <si>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</si>
  <si>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</si>
  <si>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</si>
  <si>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</si>
  <si>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Поставка товара и разгрузка на складе Заказчика осуществляется силами и средствами Поставщика.</t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</si>
  <si>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</si>
  <si>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</si>
  <si>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</si>
  <si>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</si>
  <si>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</si>
  <si>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</si>
  <si>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</si>
  <si>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</si>
  <si>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Гавриленко О.К.</t>
  </si>
  <si>
    <r>
      <rPr>
        <b/>
        <sz val="8"/>
        <color rgb="FF000000"/>
        <rFont val="Times New Roman"/>
        <family val="1"/>
        <charset val="204"/>
      </rPr>
      <t>Обоснование цены</t>
    </r>
    <r>
      <rPr>
        <sz val="8"/>
        <color rgb="FF000000"/>
        <rFont val="Times New Roman"/>
        <family val="1"/>
        <charset val="204"/>
      </rPr>
      <t>:</t>
    </r>
  </si>
  <si>
    <r>
      <t>Начальная максимальная цена контракта</t>
    </r>
    <r>
      <rPr>
        <b/>
        <sz val="11"/>
        <color rgb="FF000000"/>
        <rFont val="Times New Roman"/>
        <family val="1"/>
        <charset val="204"/>
      </rPr>
      <t xml:space="preserve"> 42 152  руб. 00 коп. </t>
    </r>
    <r>
      <rPr>
        <sz val="11"/>
        <color rgb="FF000000"/>
        <rFont val="Times New Roman"/>
        <family val="1"/>
        <charset val="1"/>
      </rPr>
      <t xml:space="preserve">(Сорок две тысячи четыреста сто пятьдесят два  рубля 00 коп.) </t>
    </r>
  </si>
  <si>
    <t xml:space="preserve"> 21.20.10.134-000055-1-00109-0000000000000</t>
  </si>
</sst>
</file>

<file path=xl/styles.xml><?xml version="1.0" encoding="utf-8"?>
<styleSheet xmlns="http://schemas.openxmlformats.org/spreadsheetml/2006/main">
  <numFmts count="5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</numFmts>
  <fonts count="30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sz val="9"/>
      <name val="Times New Roman"/>
      <family val="1"/>
      <charset val="1"/>
    </font>
    <font>
      <sz val="11"/>
      <name val="Times New Roman"/>
      <family val="1"/>
      <charset val="1"/>
    </font>
    <font>
      <b/>
      <sz val="8"/>
      <name val="Times New Roman"/>
      <family val="1"/>
      <charset val="1"/>
    </font>
    <font>
      <u/>
      <sz val="9.9"/>
      <color theme="10"/>
      <name val="Calibri"/>
      <family val="2"/>
      <charset val="1"/>
    </font>
    <font>
      <sz val="8"/>
      <name val="Roboto"/>
    </font>
    <font>
      <sz val="9"/>
      <color rgb="FF334059"/>
      <name val="Roboto"/>
    </font>
    <font>
      <sz val="9"/>
      <name val="Roboto"/>
    </font>
    <font>
      <sz val="9.9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4" fontId="16" fillId="7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7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1" fillId="0" borderId="8" xfId="0" applyFont="1" applyBorder="1"/>
    <xf numFmtId="0" fontId="9" fillId="7" borderId="5" xfId="0" applyFont="1" applyFill="1" applyBorder="1" applyAlignment="1">
      <alignment horizontal="center" vertical="center"/>
    </xf>
    <xf numFmtId="164" fontId="9" fillId="7" borderId="5" xfId="0" applyNumberFormat="1" applyFont="1" applyFill="1" applyBorder="1" applyAlignment="1">
      <alignment horizontal="center" vertical="center" wrapText="1"/>
    </xf>
    <xf numFmtId="165" fontId="9" fillId="9" borderId="5" xfId="0" applyNumberFormat="1" applyFont="1" applyFill="1" applyBorder="1" applyAlignment="1">
      <alignment horizontal="center" vertical="center" wrapText="1"/>
    </xf>
    <xf numFmtId="165" fontId="9" fillId="8" borderId="5" xfId="0" applyNumberFormat="1" applyFont="1" applyFill="1" applyBorder="1" applyAlignment="1">
      <alignment horizontal="center" vertical="center" wrapText="1"/>
    </xf>
    <xf numFmtId="165" fontId="9" fillId="10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1" xfId="0" applyFont="1" applyFill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9" fillId="2" borderId="0" xfId="0" applyFont="1" applyFill="1" applyAlignment="1">
      <alignment wrapText="1"/>
    </xf>
    <xf numFmtId="0" fontId="0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5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0" borderId="0" xfId="1" applyFont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/>
    </xf>
    <xf numFmtId="165" fontId="10" fillId="2" borderId="0" xfId="0" applyNumberFormat="1" applyFont="1" applyFill="1" applyBorder="1" applyAlignment="1">
      <alignment horizontal="left"/>
    </xf>
    <xf numFmtId="0" fontId="20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8" fillId="0" borderId="0" xfId="0" applyFont="1"/>
    <xf numFmtId="0" fontId="6" fillId="0" borderId="0" xfId="0" applyFont="1"/>
    <xf numFmtId="0" fontId="29" fillId="0" borderId="0" xfId="0" applyFont="1"/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8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wrapText="1"/>
    </xf>
    <xf numFmtId="0" fontId="6" fillId="7" borderId="8" xfId="0" applyFont="1" applyFill="1" applyBorder="1" applyAlignment="1">
      <alignment horizont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8" xfId="0" applyNumberFormat="1" applyFont="1" applyFill="1" applyBorder="1" applyAlignment="1">
      <alignment horizontal="center" vertical="center" wrapText="1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11" borderId="1" xfId="0" applyNumberFormat="1" applyFont="1" applyFill="1" applyBorder="1" applyAlignment="1">
      <alignment horizontal="center" vertical="center" wrapText="1"/>
    </xf>
    <xf numFmtId="165" fontId="16" fillId="7" borderId="1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wrapText="1"/>
    </xf>
    <xf numFmtId="164" fontId="16" fillId="11" borderId="2" xfId="0" applyNumberFormat="1" applyFont="1" applyFill="1" applyBorder="1" applyAlignment="1">
      <alignment horizontal="center" vertical="center" wrapText="1"/>
    </xf>
    <xf numFmtId="164" fontId="16" fillId="11" borderId="8" xfId="0" applyNumberFormat="1" applyFont="1" applyFill="1" applyBorder="1" applyAlignment="1">
      <alignment horizontal="center" vertical="center" wrapText="1"/>
    </xf>
    <xf numFmtId="165" fontId="16" fillId="11" borderId="2" xfId="0" applyNumberFormat="1" applyFont="1" applyFill="1" applyBorder="1" applyAlignment="1">
      <alignment horizontal="center" vertical="center" wrapText="1"/>
    </xf>
    <xf numFmtId="165" fontId="16" fillId="11" borderId="8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4" fontId="6" fillId="11" borderId="2" xfId="0" applyNumberFormat="1" applyFont="1" applyFill="1" applyBorder="1" applyAlignment="1">
      <alignment horizontal="center" vertical="center" wrapText="1"/>
    </xf>
    <xf numFmtId="164" fontId="6" fillId="11" borderId="8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65" fontId="5" fillId="9" borderId="5" xfId="0" applyNumberFormat="1" applyFont="1" applyFill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8" fontId="9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.gov.ru/epz/ktru/medCard/commonInfo.html?extCode=1ed98338-bf5b-11e9-bd5d-9b174e0760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4"/>
  <sheetViews>
    <sheetView tabSelected="1" topLeftCell="A7" zoomScale="90" zoomScaleNormal="90" workbookViewId="0">
      <selection activeCell="T37" sqref="T37"/>
    </sheetView>
  </sheetViews>
  <sheetFormatPr defaultColWidth="8.7109375" defaultRowHeight="15"/>
  <cols>
    <col min="1" max="1" width="4.7109375" style="1" customWidth="1"/>
    <col min="2" max="2" width="17.5703125" style="52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8.85546875" style="1" customWidth="1"/>
    <col min="8" max="8" width="11.140625" style="1" customWidth="1"/>
    <col min="9" max="9" width="10.140625" style="1" customWidth="1"/>
    <col min="10" max="10" width="9.85546875" style="1" customWidth="1"/>
    <col min="11" max="11" width="9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25" customWidth="1"/>
    <col min="16" max="16" width="9.7109375" style="1" customWidth="1"/>
    <col min="17" max="17" width="7.42578125" style="1" customWidth="1"/>
    <col min="18" max="18" width="11.42578125" style="1" customWidth="1"/>
    <col min="19" max="1024" width="8.7109375" style="1"/>
  </cols>
  <sheetData>
    <row r="1" spans="1:17" ht="39.75" customHeight="1">
      <c r="A1" s="111" t="s">
        <v>38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7" ht="349.5" customHeight="1">
      <c r="A2" s="112" t="s">
        <v>41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7" ht="55.5" customHeight="1">
      <c r="A3" s="2" t="s">
        <v>0</v>
      </c>
      <c r="B3" s="113" t="s">
        <v>1</v>
      </c>
      <c r="C3" s="113"/>
      <c r="D3" s="113" t="s">
        <v>2</v>
      </c>
      <c r="E3" s="113"/>
      <c r="F3" s="113"/>
      <c r="G3" s="113"/>
      <c r="H3" s="113"/>
      <c r="I3" s="113" t="s">
        <v>3</v>
      </c>
      <c r="J3" s="113"/>
      <c r="K3" s="113" t="s">
        <v>4</v>
      </c>
      <c r="L3" s="113"/>
      <c r="M3" s="113" t="s">
        <v>5</v>
      </c>
      <c r="N3" s="113"/>
      <c r="O3" s="21" t="s">
        <v>6</v>
      </c>
    </row>
    <row r="4" spans="1:17" ht="54.75" customHeight="1">
      <c r="A4" s="80">
        <v>1</v>
      </c>
      <c r="B4" s="116" t="s">
        <v>56</v>
      </c>
      <c r="C4" s="116"/>
      <c r="D4" s="71" t="s">
        <v>60</v>
      </c>
      <c r="E4" s="72"/>
      <c r="F4" s="72"/>
      <c r="G4" s="72"/>
      <c r="H4" s="73"/>
      <c r="I4" s="117" t="s">
        <v>65</v>
      </c>
      <c r="J4" s="117"/>
      <c r="K4" s="76">
        <v>73.64</v>
      </c>
      <c r="L4" s="76"/>
      <c r="M4" s="83">
        <f>K4/O4</f>
        <v>0.36820000000000003</v>
      </c>
      <c r="N4" s="83"/>
      <c r="O4" s="22">
        <v>200</v>
      </c>
      <c r="P4" s="67" t="s">
        <v>48</v>
      </c>
      <c r="Q4" s="68"/>
    </row>
    <row r="5" spans="1:17" ht="54.75" customHeight="1">
      <c r="A5" s="81"/>
      <c r="B5" s="74" t="s">
        <v>57</v>
      </c>
      <c r="C5" s="75"/>
      <c r="D5" s="71" t="s">
        <v>61</v>
      </c>
      <c r="E5" s="72"/>
      <c r="F5" s="72"/>
      <c r="G5" s="72"/>
      <c r="H5" s="73"/>
      <c r="I5" s="71" t="s">
        <v>66</v>
      </c>
      <c r="J5" s="73"/>
      <c r="K5" s="76">
        <v>100.58</v>
      </c>
      <c r="L5" s="77"/>
      <c r="M5" s="83">
        <f t="shared" ref="M5:M8" si="0">K5/O5</f>
        <v>0.50290000000000001</v>
      </c>
      <c r="N5" s="83"/>
      <c r="O5" s="22">
        <v>200</v>
      </c>
    </row>
    <row r="6" spans="1:17" ht="54.75" customHeight="1">
      <c r="A6" s="81"/>
      <c r="B6" s="74" t="s">
        <v>58</v>
      </c>
      <c r="C6" s="75"/>
      <c r="D6" s="71" t="s">
        <v>62</v>
      </c>
      <c r="E6" s="72"/>
      <c r="F6" s="72"/>
      <c r="G6" s="72"/>
      <c r="H6" s="73"/>
      <c r="I6" s="71" t="s">
        <v>67</v>
      </c>
      <c r="J6" s="73"/>
      <c r="K6" s="76">
        <v>58.1</v>
      </c>
      <c r="L6" s="77"/>
      <c r="M6" s="84">
        <f t="shared" si="0"/>
        <v>0.29049999999999998</v>
      </c>
      <c r="N6" s="84"/>
      <c r="O6" s="22">
        <v>200</v>
      </c>
      <c r="P6" s="67" t="s">
        <v>48</v>
      </c>
      <c r="Q6" s="68"/>
    </row>
    <row r="7" spans="1:17" ht="67.5" customHeight="1">
      <c r="A7" s="81"/>
      <c r="B7" s="74" t="s">
        <v>58</v>
      </c>
      <c r="C7" s="75"/>
      <c r="D7" s="71" t="s">
        <v>63</v>
      </c>
      <c r="E7" s="72"/>
      <c r="F7" s="72"/>
      <c r="G7" s="72"/>
      <c r="H7" s="73"/>
      <c r="I7" s="71" t="s">
        <v>68</v>
      </c>
      <c r="J7" s="73"/>
      <c r="K7" s="76">
        <v>58.1</v>
      </c>
      <c r="L7" s="77"/>
      <c r="M7" s="83">
        <f t="shared" si="0"/>
        <v>0.29049999999999998</v>
      </c>
      <c r="N7" s="83"/>
      <c r="O7" s="22">
        <v>200</v>
      </c>
      <c r="P7" s="67" t="s">
        <v>48</v>
      </c>
      <c r="Q7" s="68"/>
    </row>
    <row r="8" spans="1:17" ht="54.75" customHeight="1">
      <c r="A8" s="82"/>
      <c r="B8" s="74" t="s">
        <v>59</v>
      </c>
      <c r="C8" s="75"/>
      <c r="D8" s="71" t="s">
        <v>64</v>
      </c>
      <c r="E8" s="72"/>
      <c r="F8" s="72"/>
      <c r="G8" s="72"/>
      <c r="H8" s="73"/>
      <c r="I8" s="71" t="s">
        <v>69</v>
      </c>
      <c r="J8" s="73"/>
      <c r="K8" s="76">
        <v>2010.8</v>
      </c>
      <c r="L8" s="77"/>
      <c r="M8" s="85">
        <f t="shared" si="0"/>
        <v>0.50270000000000004</v>
      </c>
      <c r="N8" s="85"/>
      <c r="O8" s="22">
        <v>4000</v>
      </c>
    </row>
    <row r="9" spans="1:17" ht="54.75" customHeight="1">
      <c r="A9" s="40"/>
      <c r="B9" s="74"/>
      <c r="C9" s="86"/>
      <c r="D9" s="86"/>
      <c r="E9" s="86"/>
      <c r="F9" s="86"/>
      <c r="G9" s="86"/>
      <c r="H9" s="86"/>
      <c r="I9" s="86"/>
      <c r="J9" s="75"/>
      <c r="K9" s="87"/>
      <c r="L9" s="88"/>
      <c r="M9" s="89">
        <v>0.28999999999999998</v>
      </c>
      <c r="N9" s="90"/>
      <c r="O9" s="22"/>
    </row>
    <row r="10" spans="1:17" ht="54.75" customHeight="1">
      <c r="A10" s="80">
        <v>2</v>
      </c>
      <c r="B10" s="74" t="s">
        <v>71</v>
      </c>
      <c r="C10" s="75"/>
      <c r="D10" s="71" t="s">
        <v>80</v>
      </c>
      <c r="E10" s="72"/>
      <c r="F10" s="72"/>
      <c r="G10" s="72"/>
      <c r="H10" s="73"/>
      <c r="I10" s="71" t="s">
        <v>84</v>
      </c>
      <c r="J10" s="73"/>
      <c r="K10" s="76">
        <v>142</v>
      </c>
      <c r="L10" s="77"/>
      <c r="M10" s="69">
        <f>K10/O10</f>
        <v>0.71</v>
      </c>
      <c r="N10" s="70"/>
      <c r="O10" s="22">
        <v>200</v>
      </c>
    </row>
    <row r="11" spans="1:17" ht="54.75" customHeight="1">
      <c r="A11" s="81"/>
      <c r="B11" s="74" t="s">
        <v>72</v>
      </c>
      <c r="C11" s="75"/>
      <c r="D11" s="71" t="s">
        <v>82</v>
      </c>
      <c r="E11" s="72"/>
      <c r="F11" s="72"/>
      <c r="G11" s="72"/>
      <c r="H11" s="73"/>
      <c r="I11" s="71" t="s">
        <v>85</v>
      </c>
      <c r="J11" s="73"/>
      <c r="K11" s="76">
        <v>142</v>
      </c>
      <c r="L11" s="77"/>
      <c r="M11" s="69">
        <f t="shared" ref="M11:M18" si="1">K11/O11</f>
        <v>0.71</v>
      </c>
      <c r="N11" s="70"/>
      <c r="O11" s="22">
        <v>200</v>
      </c>
    </row>
    <row r="12" spans="1:17" ht="85.5" customHeight="1">
      <c r="A12" s="81"/>
      <c r="B12" s="74" t="s">
        <v>73</v>
      </c>
      <c r="C12" s="75"/>
      <c r="D12" s="71" t="s">
        <v>93</v>
      </c>
      <c r="E12" s="72"/>
      <c r="F12" s="72"/>
      <c r="G12" s="72"/>
      <c r="H12" s="73"/>
      <c r="I12" s="71" t="s">
        <v>86</v>
      </c>
      <c r="J12" s="73"/>
      <c r="K12" s="76">
        <v>76</v>
      </c>
      <c r="L12" s="77"/>
      <c r="M12" s="78">
        <f t="shared" si="1"/>
        <v>0.38</v>
      </c>
      <c r="N12" s="79"/>
      <c r="O12" s="22">
        <v>200</v>
      </c>
      <c r="P12" s="67" t="s">
        <v>48</v>
      </c>
      <c r="Q12" s="68"/>
    </row>
    <row r="13" spans="1:17" ht="54.75" customHeight="1">
      <c r="A13" s="81"/>
      <c r="B13" s="74" t="s">
        <v>74</v>
      </c>
      <c r="C13" s="75"/>
      <c r="D13" s="71" t="s">
        <v>81</v>
      </c>
      <c r="E13" s="72"/>
      <c r="F13" s="72"/>
      <c r="G13" s="72"/>
      <c r="H13" s="73"/>
      <c r="I13" s="71" t="s">
        <v>87</v>
      </c>
      <c r="J13" s="73"/>
      <c r="K13" s="76">
        <v>72.11</v>
      </c>
      <c r="L13" s="77"/>
      <c r="M13" s="69">
        <f t="shared" si="1"/>
        <v>0.36054999999999998</v>
      </c>
      <c r="N13" s="70"/>
      <c r="O13" s="22">
        <v>200</v>
      </c>
      <c r="P13" s="67" t="s">
        <v>70</v>
      </c>
      <c r="Q13" s="68"/>
    </row>
    <row r="14" spans="1:17" ht="96" customHeight="1">
      <c r="A14" s="81"/>
      <c r="B14" s="74" t="s">
        <v>75</v>
      </c>
      <c r="C14" s="75"/>
      <c r="D14" s="71" t="s">
        <v>94</v>
      </c>
      <c r="E14" s="72"/>
      <c r="F14" s="72"/>
      <c r="G14" s="72"/>
      <c r="H14" s="73"/>
      <c r="I14" s="71" t="s">
        <v>88</v>
      </c>
      <c r="J14" s="73"/>
      <c r="K14" s="76">
        <v>142</v>
      </c>
      <c r="L14" s="77"/>
      <c r="M14" s="69">
        <f t="shared" si="1"/>
        <v>0.71</v>
      </c>
      <c r="N14" s="70"/>
      <c r="O14" s="22">
        <v>200</v>
      </c>
    </row>
    <row r="15" spans="1:17" ht="54.75" customHeight="1">
      <c r="A15" s="81"/>
      <c r="B15" s="74" t="s">
        <v>76</v>
      </c>
      <c r="C15" s="75"/>
      <c r="D15" s="71" t="s">
        <v>81</v>
      </c>
      <c r="E15" s="72"/>
      <c r="F15" s="72"/>
      <c r="G15" s="72"/>
      <c r="H15" s="73"/>
      <c r="I15" s="71" t="s">
        <v>89</v>
      </c>
      <c r="J15" s="73"/>
      <c r="K15" s="76">
        <v>85.15</v>
      </c>
      <c r="L15" s="77"/>
      <c r="M15" s="69">
        <f t="shared" si="1"/>
        <v>0.42575000000000002</v>
      </c>
      <c r="N15" s="70"/>
      <c r="O15" s="22">
        <v>200</v>
      </c>
    </row>
    <row r="16" spans="1:17" ht="54.75" customHeight="1">
      <c r="A16" s="81"/>
      <c r="B16" s="74" t="s">
        <v>77</v>
      </c>
      <c r="C16" s="75"/>
      <c r="D16" s="71" t="s">
        <v>83</v>
      </c>
      <c r="E16" s="72"/>
      <c r="F16" s="72"/>
      <c r="G16" s="72"/>
      <c r="H16" s="73"/>
      <c r="I16" s="71" t="s">
        <v>90</v>
      </c>
      <c r="J16" s="73"/>
      <c r="K16" s="76">
        <v>142</v>
      </c>
      <c r="L16" s="77"/>
      <c r="M16" s="69">
        <f t="shared" si="1"/>
        <v>0.71</v>
      </c>
      <c r="N16" s="70"/>
      <c r="O16" s="22">
        <v>200</v>
      </c>
    </row>
    <row r="17" spans="1:1024" ht="85.5" customHeight="1">
      <c r="A17" s="81"/>
      <c r="B17" s="74" t="s">
        <v>78</v>
      </c>
      <c r="C17" s="75"/>
      <c r="D17" s="71" t="s">
        <v>81</v>
      </c>
      <c r="E17" s="72"/>
      <c r="F17" s="72"/>
      <c r="G17" s="72"/>
      <c r="H17" s="73"/>
      <c r="I17" s="71" t="s">
        <v>91</v>
      </c>
      <c r="J17" s="73"/>
      <c r="K17" s="76">
        <v>142</v>
      </c>
      <c r="L17" s="77"/>
      <c r="M17" s="69">
        <f t="shared" si="1"/>
        <v>0.71</v>
      </c>
      <c r="N17" s="70"/>
      <c r="O17" s="22">
        <v>200</v>
      </c>
    </row>
    <row r="18" spans="1:1024" ht="54.75" customHeight="1">
      <c r="A18" s="81"/>
      <c r="B18" s="74" t="s">
        <v>79</v>
      </c>
      <c r="C18" s="75"/>
      <c r="D18" s="71" t="s">
        <v>81</v>
      </c>
      <c r="E18" s="72"/>
      <c r="F18" s="72"/>
      <c r="G18" s="72"/>
      <c r="H18" s="73"/>
      <c r="I18" s="71" t="s">
        <v>92</v>
      </c>
      <c r="J18" s="73"/>
      <c r="K18" s="76">
        <v>49.08</v>
      </c>
      <c r="L18" s="77"/>
      <c r="M18" s="69">
        <f t="shared" si="1"/>
        <v>0.24539999999999998</v>
      </c>
      <c r="N18" s="70"/>
      <c r="O18" s="22">
        <v>200</v>
      </c>
      <c r="P18" s="67" t="s">
        <v>70</v>
      </c>
      <c r="Q18" s="68"/>
    </row>
    <row r="19" spans="1:1024" ht="54.75" customHeight="1">
      <c r="A19" s="82"/>
      <c r="B19" s="71" t="s">
        <v>48</v>
      </c>
      <c r="C19" s="72"/>
      <c r="D19" s="72"/>
      <c r="E19" s="72"/>
      <c r="F19" s="72"/>
      <c r="G19" s="72"/>
      <c r="H19" s="72"/>
      <c r="I19" s="72"/>
      <c r="J19" s="73"/>
      <c r="K19" s="114"/>
      <c r="L19" s="115"/>
      <c r="M19" s="78">
        <v>0.38</v>
      </c>
      <c r="N19" s="79"/>
      <c r="O19" s="22"/>
    </row>
    <row r="20" spans="1:1024" ht="1.5" customHeight="1">
      <c r="A20" s="28"/>
      <c r="B20" s="74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75"/>
    </row>
    <row r="21" spans="1:1024" ht="15" customHeight="1">
      <c r="A21" s="94" t="s">
        <v>39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</row>
    <row r="22" spans="1:1024" ht="26.25" customHeight="1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</row>
    <row r="23" spans="1:1024" ht="27.75" customHeight="1">
      <c r="A23" s="96" t="s">
        <v>0</v>
      </c>
      <c r="B23" s="96" t="s">
        <v>7</v>
      </c>
      <c r="C23" s="98" t="s">
        <v>8</v>
      </c>
      <c r="D23" s="96" t="s">
        <v>9</v>
      </c>
      <c r="E23" s="96" t="s">
        <v>6</v>
      </c>
      <c r="F23" s="96" t="s">
        <v>10</v>
      </c>
      <c r="G23" s="99" t="s">
        <v>45</v>
      </c>
      <c r="H23" s="99"/>
      <c r="I23" s="99" t="s">
        <v>46</v>
      </c>
      <c r="J23" s="99"/>
      <c r="K23" s="99" t="s">
        <v>47</v>
      </c>
      <c r="L23" s="99"/>
      <c r="M23" s="98" t="s">
        <v>11</v>
      </c>
      <c r="N23" s="98"/>
      <c r="O23" s="118" t="s">
        <v>12</v>
      </c>
      <c r="P23" s="80" t="s">
        <v>33</v>
      </c>
      <c r="Q23" s="80" t="s">
        <v>34</v>
      </c>
      <c r="R23" s="80" t="s">
        <v>35</v>
      </c>
      <c r="AMG23"/>
      <c r="AMH23"/>
      <c r="AMI23"/>
      <c r="AMJ23"/>
    </row>
    <row r="24" spans="1:1024" ht="111" customHeight="1">
      <c r="A24" s="96"/>
      <c r="B24" s="97"/>
      <c r="C24" s="99"/>
      <c r="D24" s="96"/>
      <c r="E24" s="96"/>
      <c r="F24" s="96"/>
      <c r="G24" s="12" t="s">
        <v>13</v>
      </c>
      <c r="H24" s="12" t="s">
        <v>14</v>
      </c>
      <c r="I24" s="12" t="s">
        <v>13</v>
      </c>
      <c r="J24" s="12" t="s">
        <v>14</v>
      </c>
      <c r="K24" s="12" t="s">
        <v>13</v>
      </c>
      <c r="L24" s="12" t="s">
        <v>14</v>
      </c>
      <c r="M24" s="98"/>
      <c r="N24" s="98"/>
      <c r="O24" s="119"/>
      <c r="P24" s="82" t="s">
        <v>33</v>
      </c>
      <c r="Q24" s="82"/>
      <c r="R24" s="82"/>
      <c r="AME24"/>
      <c r="AMF24"/>
      <c r="AMG24"/>
      <c r="AMH24"/>
      <c r="AMI24"/>
      <c r="AMJ24"/>
    </row>
    <row r="25" spans="1:1024" ht="103.5" customHeight="1">
      <c r="A25" s="32">
        <v>1</v>
      </c>
      <c r="B25" s="53" t="s">
        <v>49</v>
      </c>
      <c r="C25" s="54" t="s">
        <v>55</v>
      </c>
      <c r="D25" s="16" t="s">
        <v>50</v>
      </c>
      <c r="E25" s="16">
        <v>200</v>
      </c>
      <c r="F25" s="16">
        <v>500</v>
      </c>
      <c r="G25" s="33">
        <v>90.9</v>
      </c>
      <c r="H25" s="34">
        <f>G25/E25</f>
        <v>0.45450000000000002</v>
      </c>
      <c r="I25" s="33">
        <v>1819.01</v>
      </c>
      <c r="J25" s="35">
        <f>I25/E25</f>
        <v>9.0950500000000005</v>
      </c>
      <c r="K25" s="33">
        <v>1819.16</v>
      </c>
      <c r="L25" s="36">
        <f>K25/E25</f>
        <v>9.0958000000000006</v>
      </c>
      <c r="M25" s="120">
        <f>H25</f>
        <v>0.45450000000000002</v>
      </c>
      <c r="N25" s="120"/>
      <c r="O25" s="56" t="s">
        <v>54</v>
      </c>
      <c r="P25" s="39" t="s">
        <v>51</v>
      </c>
      <c r="Q25" s="39">
        <v>18</v>
      </c>
      <c r="R25" s="14">
        <f>E25*F25</f>
        <v>100000</v>
      </c>
      <c r="AME25"/>
      <c r="AMF25"/>
      <c r="AMG25"/>
      <c r="AMH25"/>
      <c r="AMI25"/>
      <c r="AMJ25"/>
    </row>
    <row r="26" spans="1:1024" ht="103.5" customHeight="1">
      <c r="A26" s="32">
        <v>2</v>
      </c>
      <c r="B26" s="55" t="s">
        <v>52</v>
      </c>
      <c r="C26" s="46" t="s">
        <v>53</v>
      </c>
      <c r="D26" s="16" t="s">
        <v>50</v>
      </c>
      <c r="E26" s="16">
        <v>200</v>
      </c>
      <c r="F26" s="16">
        <v>56</v>
      </c>
      <c r="G26" s="33">
        <v>141.96</v>
      </c>
      <c r="H26" s="34">
        <f>G26/E26</f>
        <v>0.70979999999999999</v>
      </c>
      <c r="I26" s="33">
        <v>142</v>
      </c>
      <c r="J26" s="35">
        <f>I26/E26</f>
        <v>0.71</v>
      </c>
      <c r="K26" s="33">
        <v>141.97999999999999</v>
      </c>
      <c r="L26" s="36">
        <f>K26/E26</f>
        <v>0.70989999999999998</v>
      </c>
      <c r="M26" s="120">
        <f t="shared" ref="M26" si="2">H26</f>
        <v>0.70979999999999999</v>
      </c>
      <c r="N26" s="120"/>
      <c r="O26" s="20" t="s">
        <v>118</v>
      </c>
      <c r="P26" s="39" t="s">
        <v>51</v>
      </c>
      <c r="Q26" s="13">
        <v>12</v>
      </c>
      <c r="R26" s="14">
        <f t="shared" ref="R26" si="3">E26*F26</f>
        <v>11200</v>
      </c>
      <c r="AME26"/>
      <c r="AMF26"/>
      <c r="AMG26"/>
      <c r="AMH26"/>
      <c r="AMI26"/>
      <c r="AMJ26"/>
    </row>
    <row r="27" spans="1:1024" ht="4.5" customHeight="1">
      <c r="A27" s="100" t="s">
        <v>40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</row>
    <row r="28" spans="1:1024" ht="3" customHeight="1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</row>
    <row r="29" spans="1:1024" ht="134.25" customHeight="1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1024" ht="64.5" customHeight="1">
      <c r="A30" s="2" t="s">
        <v>0</v>
      </c>
      <c r="B30" s="3" t="s">
        <v>7</v>
      </c>
      <c r="C30" s="3" t="s">
        <v>8</v>
      </c>
      <c r="D30" s="113" t="s">
        <v>15</v>
      </c>
      <c r="E30" s="113"/>
      <c r="F30" s="113"/>
      <c r="G30" s="113"/>
      <c r="H30" s="2" t="s">
        <v>9</v>
      </c>
      <c r="I30" s="10" t="s">
        <v>36</v>
      </c>
      <c r="J30" s="113" t="s">
        <v>37</v>
      </c>
      <c r="K30" s="113"/>
      <c r="L30" s="2" t="s">
        <v>16</v>
      </c>
      <c r="M30" s="113" t="s">
        <v>17</v>
      </c>
      <c r="N30" s="113"/>
      <c r="AMI30"/>
      <c r="AMJ30"/>
    </row>
    <row r="31" spans="1:1024" ht="39" customHeight="1">
      <c r="A31" s="108">
        <v>1</v>
      </c>
      <c r="B31" s="101" t="str">
        <f>B25</f>
        <v>КАЛИЯ ХЛОРИД</v>
      </c>
      <c r="C31" s="101" t="str">
        <f>C25</f>
        <v xml:space="preserve">КОНЦЕНТРАТ ДЛЯ ПРИГОТОВЛЕНИЯ РАСТВОРА ДЛЯ ИНФУЗИЙ , дозировка: 40 мг/мл </v>
      </c>
      <c r="D31" s="102"/>
      <c r="E31" s="102"/>
      <c r="F31" s="102"/>
      <c r="G31" s="102"/>
      <c r="H31" s="102" t="str">
        <f>D25</f>
        <v>см[3*];^мл</v>
      </c>
      <c r="I31" s="38"/>
      <c r="J31" s="92"/>
      <c r="K31" s="92"/>
      <c r="L31" s="45"/>
      <c r="M31" s="92"/>
      <c r="N31" s="92"/>
      <c r="AMI31"/>
      <c r="AMJ31"/>
    </row>
    <row r="32" spans="1:1024" ht="69.75" customHeight="1">
      <c r="A32" s="108"/>
      <c r="B32" s="101"/>
      <c r="C32" s="101"/>
      <c r="D32" s="102"/>
      <c r="E32" s="102"/>
      <c r="F32" s="102"/>
      <c r="G32" s="102"/>
      <c r="H32" s="102"/>
      <c r="I32" s="41"/>
      <c r="J32" s="92"/>
      <c r="K32" s="92"/>
      <c r="L32" s="93"/>
      <c r="M32" s="103"/>
      <c r="N32" s="103"/>
      <c r="AMI32"/>
      <c r="AMJ32"/>
    </row>
    <row r="33" spans="1:1024" ht="39" customHeight="1">
      <c r="A33" s="108">
        <v>2</v>
      </c>
      <c r="B33" s="101" t="str">
        <f>B26</f>
        <v>МАННИТОЛ</v>
      </c>
      <c r="C33" s="101" t="str">
        <f>C26</f>
        <v>РАСТВОР ДЛЯ ИНФУЗИЙ ; дозировка: 150 мг/мл </v>
      </c>
      <c r="D33" s="102">
        <v>28</v>
      </c>
      <c r="E33" s="102"/>
      <c r="F33" s="102"/>
      <c r="G33" s="102"/>
      <c r="H33" s="102" t="str">
        <f>D26</f>
        <v>см[3*];^мл</v>
      </c>
      <c r="I33" s="19">
        <v>5600</v>
      </c>
      <c r="J33" s="92">
        <v>84.6</v>
      </c>
      <c r="K33" s="92"/>
      <c r="L33" s="45" t="s">
        <v>95</v>
      </c>
      <c r="M33" s="92">
        <v>0.42</v>
      </c>
      <c r="N33" s="92"/>
      <c r="AMI33"/>
      <c r="AMJ33"/>
    </row>
    <row r="34" spans="1:1024" ht="69.75" customHeight="1">
      <c r="A34" s="108"/>
      <c r="B34" s="101"/>
      <c r="C34" s="101"/>
      <c r="D34" s="102" t="s">
        <v>44</v>
      </c>
      <c r="E34" s="102"/>
      <c r="F34" s="102"/>
      <c r="G34" s="102"/>
      <c r="H34" s="102"/>
      <c r="I34" s="18">
        <v>5600</v>
      </c>
      <c r="J34" s="92"/>
      <c r="K34" s="92"/>
      <c r="L34" s="93"/>
      <c r="M34" s="103">
        <v>0.42</v>
      </c>
      <c r="N34" s="103"/>
      <c r="AMI34"/>
      <c r="AMJ34"/>
    </row>
    <row r="35" spans="1:1024" ht="13.5" hidden="1" customHeight="1">
      <c r="A35" s="108"/>
      <c r="B35" s="101"/>
      <c r="C35" s="101">
        <f t="shared" ref="C35" si="4">C29</f>
        <v>0</v>
      </c>
      <c r="D35" s="102"/>
      <c r="E35" s="102"/>
      <c r="F35" s="102"/>
      <c r="G35" s="102"/>
      <c r="H35" s="125"/>
      <c r="I35" s="92"/>
      <c r="J35" s="92"/>
      <c r="K35" s="92"/>
      <c r="L35" s="121"/>
      <c r="M35" s="92"/>
      <c r="N35" s="92"/>
      <c r="AMI35"/>
      <c r="AMJ35"/>
    </row>
    <row r="36" spans="1:1024" ht="36.75" hidden="1" customHeight="1">
      <c r="A36" s="108"/>
      <c r="B36" s="101"/>
      <c r="C36" s="101"/>
      <c r="D36" s="102"/>
      <c r="E36" s="102"/>
      <c r="F36" s="102"/>
      <c r="G36" s="102"/>
      <c r="H36" s="125"/>
      <c r="I36" s="92"/>
      <c r="J36" s="92"/>
      <c r="K36" s="92"/>
      <c r="L36" s="121"/>
      <c r="M36" s="92"/>
      <c r="N36" s="92"/>
      <c r="AMI36"/>
      <c r="AMJ36"/>
    </row>
    <row r="37" spans="1:1024" ht="14.25" customHeight="1">
      <c r="A37" s="29"/>
      <c r="B37" s="47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1"/>
    </row>
    <row r="38" spans="1:1024">
      <c r="A38" s="109" t="s">
        <v>43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</row>
    <row r="39" spans="1:1024" ht="156.75" customHeight="1">
      <c r="A39" s="4" t="s">
        <v>0</v>
      </c>
      <c r="B39" s="37" t="s">
        <v>7</v>
      </c>
      <c r="C39" s="4" t="s">
        <v>18</v>
      </c>
      <c r="D39" s="106" t="s">
        <v>9</v>
      </c>
      <c r="E39" s="106"/>
      <c r="F39" s="106" t="s">
        <v>19</v>
      </c>
      <c r="G39" s="106"/>
      <c r="H39" s="106" t="s">
        <v>20</v>
      </c>
      <c r="I39" s="106"/>
      <c r="J39" s="106" t="s">
        <v>21</v>
      </c>
      <c r="K39" s="106"/>
      <c r="L39" s="4" t="s">
        <v>22</v>
      </c>
      <c r="M39" s="4" t="s">
        <v>23</v>
      </c>
      <c r="N39" s="4" t="s">
        <v>24</v>
      </c>
    </row>
    <row r="40" spans="1:1024" ht="87.75" customHeight="1">
      <c r="A40" s="15">
        <v>1</v>
      </c>
      <c r="B40" s="44" t="str">
        <f t="shared" ref="B40:D41" si="5">B25</f>
        <v>КАЛИЯ ХЛОРИД</v>
      </c>
      <c r="C40" s="27" t="str">
        <f t="shared" si="5"/>
        <v xml:space="preserve">КОНЦЕНТРАТ ДЛЯ ПРИГОТОВЛЕНИЯ РАСТВОРА ДЛЯ ИНФУЗИЙ , дозировка: 40 мг/мл </v>
      </c>
      <c r="D40" s="107" t="str">
        <f t="shared" si="5"/>
        <v>см[3*];^мл</v>
      </c>
      <c r="E40" s="107"/>
      <c r="F40" s="122">
        <f>Q25</f>
        <v>18</v>
      </c>
      <c r="G40" s="122"/>
      <c r="H40" s="123">
        <v>0.28999999999999998</v>
      </c>
      <c r="I40" s="123"/>
      <c r="J40" s="91" t="s">
        <v>44</v>
      </c>
      <c r="K40" s="91"/>
      <c r="L40" s="9">
        <f>M25</f>
        <v>0.45450000000000002</v>
      </c>
      <c r="M40" s="57">
        <v>0</v>
      </c>
      <c r="N40" s="11">
        <v>0.28999999999999998</v>
      </c>
      <c r="O40" s="26"/>
    </row>
    <row r="41" spans="1:1024" ht="87.75" customHeight="1">
      <c r="A41" s="15">
        <v>2</v>
      </c>
      <c r="B41" s="44" t="str">
        <f t="shared" si="5"/>
        <v>МАННИТОЛ</v>
      </c>
      <c r="C41" s="27" t="str">
        <f t="shared" si="5"/>
        <v>РАСТВОР ДЛЯ ИНФУЗИЙ ; дозировка: 150 мг/мл </v>
      </c>
      <c r="D41" s="107" t="str">
        <f t="shared" si="5"/>
        <v>см[3*];^мл</v>
      </c>
      <c r="E41" s="107"/>
      <c r="F41" s="122">
        <f>Q26</f>
        <v>12</v>
      </c>
      <c r="G41" s="122"/>
      <c r="H41" s="123">
        <v>0.38</v>
      </c>
      <c r="I41" s="123"/>
      <c r="J41" s="91">
        <v>0.42</v>
      </c>
      <c r="K41" s="91"/>
      <c r="L41" s="9">
        <f>M26</f>
        <v>0.70979999999999999</v>
      </c>
      <c r="M41" s="57">
        <v>0</v>
      </c>
      <c r="N41" s="11">
        <v>0.38</v>
      </c>
      <c r="O41" s="26"/>
    </row>
    <row r="42" spans="1:1024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</row>
    <row r="43" spans="1:1024" ht="45" customHeight="1">
      <c r="A43" s="104" t="s">
        <v>42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</row>
    <row r="44" spans="1:1024">
      <c r="A44" s="5"/>
      <c r="B44" s="48" t="s">
        <v>25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024" ht="30">
      <c r="A45" s="5"/>
      <c r="B45" s="49" t="s">
        <v>26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024" ht="90" customHeight="1">
      <c r="A46" s="105" t="s">
        <v>27</v>
      </c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</row>
    <row r="47" spans="1:1024" ht="60.75" customHeight="1">
      <c r="A47" s="4" t="s">
        <v>0</v>
      </c>
      <c r="B47" s="37" t="s">
        <v>7</v>
      </c>
      <c r="C47" s="4" t="s">
        <v>28</v>
      </c>
      <c r="D47" s="106" t="s">
        <v>9</v>
      </c>
      <c r="E47" s="106"/>
      <c r="F47" s="106"/>
      <c r="G47" s="106"/>
      <c r="H47" s="8" t="s">
        <v>32</v>
      </c>
      <c r="I47" s="106" t="s">
        <v>29</v>
      </c>
      <c r="J47" s="106"/>
      <c r="K47" s="106" t="s">
        <v>30</v>
      </c>
      <c r="L47" s="106"/>
      <c r="M47" s="106" t="s">
        <v>31</v>
      </c>
      <c r="N47" s="106"/>
      <c r="O47" s="23" t="s">
        <v>19</v>
      </c>
      <c r="AMJ47"/>
    </row>
    <row r="48" spans="1:1024" ht="95.25" customHeight="1">
      <c r="A48" s="15">
        <v>1</v>
      </c>
      <c r="B48" s="44" t="str">
        <f t="shared" ref="B48:D49" si="6">B25</f>
        <v>КАЛИЯ ХЛОРИД</v>
      </c>
      <c r="C48" s="44" t="str">
        <f t="shared" si="6"/>
        <v xml:space="preserve">КОНЦЕНТРАТ ДЛЯ ПРИГОТОВЛЕНИЯ РАСТВОРА ДЛЯ ИНФУЗИЙ , дозировка: 40 мг/мл </v>
      </c>
      <c r="D48" s="107" t="str">
        <f t="shared" si="6"/>
        <v>см[3*];^мл</v>
      </c>
      <c r="E48" s="107"/>
      <c r="F48" s="107"/>
      <c r="G48" s="107"/>
      <c r="H48" s="6">
        <f>E25*F25</f>
        <v>100000</v>
      </c>
      <c r="I48" s="124">
        <f>N40</f>
        <v>0.28999999999999998</v>
      </c>
      <c r="J48" s="124"/>
      <c r="K48" s="126">
        <v>0.37</v>
      </c>
      <c r="L48" s="126"/>
      <c r="M48" s="124">
        <f>K48*H48</f>
        <v>37000</v>
      </c>
      <c r="N48" s="124"/>
      <c r="O48" s="24">
        <f>Q25</f>
        <v>18</v>
      </c>
      <c r="AMJ48"/>
    </row>
    <row r="49" spans="1:1024" ht="95.25" customHeight="1">
      <c r="A49" s="15">
        <v>2</v>
      </c>
      <c r="B49" s="44" t="str">
        <f t="shared" si="6"/>
        <v>МАННИТОЛ</v>
      </c>
      <c r="C49" s="17" t="str">
        <f t="shared" si="6"/>
        <v>РАСТВОР ДЛЯ ИНФУЗИЙ ; дозировка: 150 мг/мл </v>
      </c>
      <c r="D49" s="107" t="str">
        <f t="shared" si="6"/>
        <v>см[3*];^мл</v>
      </c>
      <c r="E49" s="107"/>
      <c r="F49" s="107"/>
      <c r="G49" s="107"/>
      <c r="H49" s="6">
        <f>E26*F26</f>
        <v>11200</v>
      </c>
      <c r="I49" s="124">
        <f>N41</f>
        <v>0.38</v>
      </c>
      <c r="J49" s="124"/>
      <c r="K49" s="126">
        <v>0.46</v>
      </c>
      <c r="L49" s="126"/>
      <c r="M49" s="124">
        <f>K49*H49</f>
        <v>5152</v>
      </c>
      <c r="N49" s="124"/>
      <c r="O49" s="24">
        <f>Q26</f>
        <v>12</v>
      </c>
      <c r="AMJ49"/>
    </row>
    <row r="50" spans="1:1024">
      <c r="A50" s="5"/>
      <c r="B50" s="50"/>
      <c r="C50" s="5"/>
      <c r="D50" s="5"/>
      <c r="E50" s="5"/>
      <c r="F50" s="5"/>
      <c r="G50" s="5"/>
      <c r="H50" s="5"/>
      <c r="I50" s="5"/>
      <c r="J50" s="5"/>
      <c r="K50" s="5"/>
      <c r="L50" s="5"/>
      <c r="M50" s="127">
        <f>SUM(M48:M49)</f>
        <v>42152</v>
      </c>
      <c r="N50" s="127"/>
    </row>
    <row r="51" spans="1:1024">
      <c r="A51" s="129" t="s">
        <v>117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</row>
    <row r="52" spans="1:1024" s="63" customFormat="1">
      <c r="A52" s="58"/>
      <c r="B52" s="59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1"/>
      <c r="N52" s="61"/>
      <c r="O52" s="62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  <c r="IO52" s="58"/>
      <c r="IP52" s="58"/>
      <c r="IQ52" s="58"/>
      <c r="IR52" s="58"/>
      <c r="IS52" s="58"/>
      <c r="IT52" s="58"/>
      <c r="IU52" s="58"/>
      <c r="IV52" s="58"/>
      <c r="IW52" s="58"/>
      <c r="IX52" s="58"/>
      <c r="IY52" s="58"/>
      <c r="IZ52" s="58"/>
      <c r="JA52" s="58"/>
      <c r="JB52" s="58"/>
      <c r="JC52" s="58"/>
      <c r="JD52" s="58"/>
      <c r="JE52" s="58"/>
      <c r="JF52" s="58"/>
      <c r="JG52" s="58"/>
      <c r="JH52" s="58"/>
      <c r="JI52" s="58"/>
      <c r="JJ52" s="58"/>
      <c r="JK52" s="58"/>
      <c r="JL52" s="58"/>
      <c r="JM52" s="58"/>
      <c r="JN52" s="58"/>
      <c r="JO52" s="58"/>
      <c r="JP52" s="58"/>
      <c r="JQ52" s="58"/>
      <c r="JR52" s="58"/>
      <c r="JS52" s="58"/>
      <c r="JT52" s="58"/>
      <c r="JU52" s="58"/>
      <c r="JV52" s="58"/>
      <c r="JW52" s="58"/>
      <c r="JX52" s="58"/>
      <c r="JY52" s="58"/>
      <c r="JZ52" s="58"/>
      <c r="KA52" s="58"/>
      <c r="KB52" s="58"/>
      <c r="KC52" s="58"/>
      <c r="KD52" s="58"/>
      <c r="KE52" s="58"/>
      <c r="KF52" s="58"/>
      <c r="KG52" s="58"/>
      <c r="KH52" s="58"/>
      <c r="KI52" s="58"/>
      <c r="KJ52" s="58"/>
      <c r="KK52" s="58"/>
      <c r="KL52" s="58"/>
      <c r="KM52" s="58"/>
      <c r="KN52" s="58"/>
      <c r="KO52" s="58"/>
      <c r="KP52" s="58"/>
      <c r="KQ52" s="58"/>
      <c r="KR52" s="58"/>
      <c r="KS52" s="58"/>
      <c r="KT52" s="58"/>
      <c r="KU52" s="58"/>
      <c r="KV52" s="58"/>
      <c r="KW52" s="58"/>
      <c r="KX52" s="58"/>
      <c r="KY52" s="58"/>
      <c r="KZ52" s="58"/>
      <c r="LA52" s="58"/>
      <c r="LB52" s="58"/>
      <c r="LC52" s="58"/>
      <c r="LD52" s="58"/>
      <c r="LE52" s="58"/>
      <c r="LF52" s="58"/>
      <c r="LG52" s="58"/>
      <c r="LH52" s="58"/>
      <c r="LI52" s="58"/>
      <c r="LJ52" s="58"/>
      <c r="LK52" s="58"/>
      <c r="LL52" s="58"/>
      <c r="LM52" s="58"/>
      <c r="LN52" s="58"/>
      <c r="LO52" s="58"/>
      <c r="LP52" s="58"/>
      <c r="LQ52" s="58"/>
      <c r="LR52" s="58"/>
      <c r="LS52" s="58"/>
      <c r="LT52" s="58"/>
      <c r="LU52" s="58"/>
      <c r="LV52" s="58"/>
      <c r="LW52" s="58"/>
      <c r="LX52" s="58"/>
      <c r="LY52" s="58"/>
      <c r="LZ52" s="58"/>
      <c r="MA52" s="58"/>
      <c r="MB52" s="58"/>
      <c r="MC52" s="58"/>
      <c r="MD52" s="58"/>
      <c r="ME52" s="58"/>
      <c r="MF52" s="58"/>
      <c r="MG52" s="58"/>
      <c r="MH52" s="58"/>
      <c r="MI52" s="58"/>
      <c r="MJ52" s="58"/>
      <c r="MK52" s="58"/>
      <c r="ML52" s="58"/>
      <c r="MM52" s="58"/>
      <c r="MN52" s="58"/>
      <c r="MO52" s="58"/>
      <c r="MP52" s="58"/>
      <c r="MQ52" s="58"/>
      <c r="MR52" s="58"/>
      <c r="MS52" s="58"/>
      <c r="MT52" s="58"/>
      <c r="MU52" s="58"/>
      <c r="MV52" s="58"/>
      <c r="MW52" s="58"/>
      <c r="MX52" s="58"/>
      <c r="MY52" s="58"/>
      <c r="MZ52" s="58"/>
      <c r="NA52" s="58"/>
      <c r="NB52" s="58"/>
      <c r="NC52" s="58"/>
      <c r="ND52" s="58"/>
      <c r="NE52" s="58"/>
      <c r="NF52" s="58"/>
      <c r="NG52" s="58"/>
      <c r="NH52" s="58"/>
      <c r="NI52" s="58"/>
      <c r="NJ52" s="58"/>
      <c r="NK52" s="58"/>
      <c r="NL52" s="58"/>
      <c r="NM52" s="58"/>
      <c r="NN52" s="58"/>
      <c r="NO52" s="58"/>
      <c r="NP52" s="58"/>
      <c r="NQ52" s="58"/>
      <c r="NR52" s="58"/>
      <c r="NS52" s="58"/>
      <c r="NT52" s="58"/>
      <c r="NU52" s="58"/>
      <c r="NV52" s="58"/>
      <c r="NW52" s="58"/>
      <c r="NX52" s="58"/>
      <c r="NY52" s="58"/>
      <c r="NZ52" s="58"/>
      <c r="OA52" s="58"/>
      <c r="OB52" s="58"/>
      <c r="OC52" s="58"/>
      <c r="OD52" s="58"/>
      <c r="OE52" s="58"/>
      <c r="OF52" s="58"/>
      <c r="OG52" s="58"/>
      <c r="OH52" s="58"/>
      <c r="OI52" s="58"/>
      <c r="OJ52" s="58"/>
      <c r="OK52" s="58"/>
      <c r="OL52" s="58"/>
      <c r="OM52" s="58"/>
      <c r="ON52" s="58"/>
      <c r="OO52" s="58"/>
      <c r="OP52" s="58"/>
      <c r="OQ52" s="58"/>
      <c r="OR52" s="58"/>
      <c r="OS52" s="58"/>
      <c r="OT52" s="58"/>
      <c r="OU52" s="58"/>
      <c r="OV52" s="58"/>
      <c r="OW52" s="58"/>
      <c r="OX52" s="58"/>
      <c r="OY52" s="58"/>
      <c r="OZ52" s="58"/>
      <c r="PA52" s="58"/>
      <c r="PB52" s="58"/>
      <c r="PC52" s="58"/>
      <c r="PD52" s="58"/>
      <c r="PE52" s="58"/>
      <c r="PF52" s="58"/>
      <c r="PG52" s="58"/>
      <c r="PH52" s="58"/>
      <c r="PI52" s="58"/>
      <c r="PJ52" s="58"/>
      <c r="PK52" s="58"/>
      <c r="PL52" s="58"/>
      <c r="PM52" s="58"/>
      <c r="PN52" s="58"/>
      <c r="PO52" s="58"/>
      <c r="PP52" s="58"/>
      <c r="PQ52" s="58"/>
      <c r="PR52" s="58"/>
      <c r="PS52" s="58"/>
      <c r="PT52" s="58"/>
      <c r="PU52" s="58"/>
      <c r="PV52" s="58"/>
      <c r="PW52" s="58"/>
      <c r="PX52" s="58"/>
      <c r="PY52" s="58"/>
      <c r="PZ52" s="58"/>
      <c r="QA52" s="58"/>
      <c r="QB52" s="58"/>
      <c r="QC52" s="58"/>
      <c r="QD52" s="58"/>
      <c r="QE52" s="58"/>
      <c r="QF52" s="58"/>
      <c r="QG52" s="58"/>
      <c r="QH52" s="58"/>
      <c r="QI52" s="58"/>
      <c r="QJ52" s="58"/>
      <c r="QK52" s="58"/>
      <c r="QL52" s="58"/>
      <c r="QM52" s="58"/>
      <c r="QN52" s="58"/>
      <c r="QO52" s="58"/>
      <c r="QP52" s="58"/>
      <c r="QQ52" s="58"/>
      <c r="QR52" s="58"/>
      <c r="QS52" s="58"/>
      <c r="QT52" s="58"/>
      <c r="QU52" s="58"/>
      <c r="QV52" s="58"/>
      <c r="QW52" s="58"/>
      <c r="QX52" s="58"/>
      <c r="QY52" s="58"/>
      <c r="QZ52" s="58"/>
      <c r="RA52" s="58"/>
      <c r="RB52" s="58"/>
      <c r="RC52" s="58"/>
      <c r="RD52" s="58"/>
      <c r="RE52" s="58"/>
      <c r="RF52" s="58"/>
      <c r="RG52" s="58"/>
      <c r="RH52" s="58"/>
      <c r="RI52" s="58"/>
      <c r="RJ52" s="58"/>
      <c r="RK52" s="58"/>
      <c r="RL52" s="58"/>
      <c r="RM52" s="58"/>
      <c r="RN52" s="58"/>
      <c r="RO52" s="58"/>
      <c r="RP52" s="58"/>
      <c r="RQ52" s="58"/>
      <c r="RR52" s="58"/>
      <c r="RS52" s="58"/>
      <c r="RT52" s="58"/>
      <c r="RU52" s="58"/>
      <c r="RV52" s="58"/>
      <c r="RW52" s="58"/>
      <c r="RX52" s="58"/>
      <c r="RY52" s="58"/>
      <c r="RZ52" s="58"/>
      <c r="SA52" s="58"/>
      <c r="SB52" s="58"/>
      <c r="SC52" s="58"/>
      <c r="SD52" s="58"/>
      <c r="SE52" s="58"/>
      <c r="SF52" s="58"/>
      <c r="SG52" s="58"/>
      <c r="SH52" s="58"/>
      <c r="SI52" s="58"/>
      <c r="SJ52" s="58"/>
      <c r="SK52" s="58"/>
      <c r="SL52" s="58"/>
      <c r="SM52" s="58"/>
      <c r="SN52" s="58"/>
      <c r="SO52" s="58"/>
      <c r="SP52" s="58"/>
      <c r="SQ52" s="58"/>
      <c r="SR52" s="58"/>
      <c r="SS52" s="58"/>
      <c r="ST52" s="58"/>
      <c r="SU52" s="58"/>
      <c r="SV52" s="58"/>
      <c r="SW52" s="58"/>
      <c r="SX52" s="58"/>
      <c r="SY52" s="58"/>
      <c r="SZ52" s="58"/>
      <c r="TA52" s="58"/>
      <c r="TB52" s="58"/>
      <c r="TC52" s="58"/>
      <c r="TD52" s="58"/>
      <c r="TE52" s="58"/>
      <c r="TF52" s="58"/>
      <c r="TG52" s="58"/>
      <c r="TH52" s="58"/>
      <c r="TI52" s="58"/>
      <c r="TJ52" s="58"/>
      <c r="TK52" s="58"/>
      <c r="TL52" s="58"/>
      <c r="TM52" s="58"/>
      <c r="TN52" s="58"/>
      <c r="TO52" s="58"/>
      <c r="TP52" s="58"/>
      <c r="TQ52" s="58"/>
      <c r="TR52" s="58"/>
      <c r="TS52" s="58"/>
      <c r="TT52" s="58"/>
      <c r="TU52" s="58"/>
      <c r="TV52" s="58"/>
      <c r="TW52" s="58"/>
      <c r="TX52" s="58"/>
      <c r="TY52" s="58"/>
      <c r="TZ52" s="58"/>
      <c r="UA52" s="58"/>
      <c r="UB52" s="58"/>
      <c r="UC52" s="58"/>
      <c r="UD52" s="58"/>
      <c r="UE52" s="58"/>
      <c r="UF52" s="58"/>
      <c r="UG52" s="58"/>
      <c r="UH52" s="58"/>
      <c r="UI52" s="58"/>
      <c r="UJ52" s="58"/>
      <c r="UK52" s="58"/>
      <c r="UL52" s="58"/>
      <c r="UM52" s="58"/>
      <c r="UN52" s="58"/>
      <c r="UO52" s="58"/>
      <c r="UP52" s="58"/>
      <c r="UQ52" s="58"/>
      <c r="UR52" s="58"/>
      <c r="US52" s="58"/>
      <c r="UT52" s="58"/>
      <c r="UU52" s="58"/>
      <c r="UV52" s="58"/>
      <c r="UW52" s="58"/>
      <c r="UX52" s="58"/>
      <c r="UY52" s="58"/>
      <c r="UZ52" s="58"/>
      <c r="VA52" s="58"/>
      <c r="VB52" s="58"/>
      <c r="VC52" s="58"/>
      <c r="VD52" s="58"/>
      <c r="VE52" s="58"/>
      <c r="VF52" s="58"/>
      <c r="VG52" s="58"/>
      <c r="VH52" s="58"/>
      <c r="VI52" s="58"/>
      <c r="VJ52" s="58"/>
      <c r="VK52" s="58"/>
      <c r="VL52" s="58"/>
      <c r="VM52" s="58"/>
      <c r="VN52" s="58"/>
      <c r="VO52" s="58"/>
      <c r="VP52" s="58"/>
      <c r="VQ52" s="58"/>
      <c r="VR52" s="58"/>
      <c r="VS52" s="58"/>
      <c r="VT52" s="58"/>
      <c r="VU52" s="58"/>
      <c r="VV52" s="58"/>
      <c r="VW52" s="58"/>
      <c r="VX52" s="58"/>
      <c r="VY52" s="58"/>
      <c r="VZ52" s="58"/>
      <c r="WA52" s="58"/>
      <c r="WB52" s="58"/>
      <c r="WC52" s="58"/>
      <c r="WD52" s="58"/>
      <c r="WE52" s="58"/>
      <c r="WF52" s="58"/>
      <c r="WG52" s="58"/>
      <c r="WH52" s="58"/>
      <c r="WI52" s="58"/>
      <c r="WJ52" s="58"/>
      <c r="WK52" s="58"/>
      <c r="WL52" s="58"/>
      <c r="WM52" s="58"/>
      <c r="WN52" s="58"/>
      <c r="WO52" s="58"/>
      <c r="WP52" s="58"/>
      <c r="WQ52" s="58"/>
      <c r="WR52" s="58"/>
      <c r="WS52" s="58"/>
      <c r="WT52" s="58"/>
      <c r="WU52" s="58"/>
      <c r="WV52" s="58"/>
      <c r="WW52" s="58"/>
      <c r="WX52" s="58"/>
      <c r="WY52" s="58"/>
      <c r="WZ52" s="58"/>
      <c r="XA52" s="58"/>
      <c r="XB52" s="58"/>
      <c r="XC52" s="58"/>
      <c r="XD52" s="58"/>
      <c r="XE52" s="58"/>
      <c r="XF52" s="58"/>
      <c r="XG52" s="58"/>
      <c r="XH52" s="58"/>
      <c r="XI52" s="58"/>
      <c r="XJ52" s="58"/>
      <c r="XK52" s="58"/>
      <c r="XL52" s="58"/>
      <c r="XM52" s="58"/>
      <c r="XN52" s="58"/>
      <c r="XO52" s="58"/>
      <c r="XP52" s="58"/>
      <c r="XQ52" s="58"/>
      <c r="XR52" s="58"/>
      <c r="XS52" s="58"/>
      <c r="XT52" s="58"/>
      <c r="XU52" s="58"/>
      <c r="XV52" s="58"/>
      <c r="XW52" s="58"/>
      <c r="XX52" s="58"/>
      <c r="XY52" s="58"/>
      <c r="XZ52" s="58"/>
      <c r="YA52" s="58"/>
      <c r="YB52" s="58"/>
      <c r="YC52" s="58"/>
      <c r="YD52" s="58"/>
      <c r="YE52" s="58"/>
      <c r="YF52" s="58"/>
      <c r="YG52" s="58"/>
      <c r="YH52" s="58"/>
      <c r="YI52" s="58"/>
      <c r="YJ52" s="58"/>
      <c r="YK52" s="58"/>
      <c r="YL52" s="58"/>
      <c r="YM52" s="58"/>
      <c r="YN52" s="58"/>
      <c r="YO52" s="58"/>
      <c r="YP52" s="58"/>
      <c r="YQ52" s="58"/>
      <c r="YR52" s="58"/>
      <c r="YS52" s="58"/>
      <c r="YT52" s="58"/>
      <c r="YU52" s="58"/>
      <c r="YV52" s="58"/>
      <c r="YW52" s="58"/>
      <c r="YX52" s="58"/>
      <c r="YY52" s="58"/>
      <c r="YZ52" s="58"/>
      <c r="ZA52" s="58"/>
      <c r="ZB52" s="58"/>
      <c r="ZC52" s="58"/>
      <c r="ZD52" s="58"/>
      <c r="ZE52" s="58"/>
      <c r="ZF52" s="58"/>
      <c r="ZG52" s="58"/>
      <c r="ZH52" s="58"/>
      <c r="ZI52" s="58"/>
      <c r="ZJ52" s="58"/>
      <c r="ZK52" s="58"/>
      <c r="ZL52" s="58"/>
      <c r="ZM52" s="58"/>
      <c r="ZN52" s="58"/>
      <c r="ZO52" s="58"/>
      <c r="ZP52" s="58"/>
      <c r="ZQ52" s="58"/>
      <c r="ZR52" s="58"/>
      <c r="ZS52" s="58"/>
      <c r="ZT52" s="58"/>
      <c r="ZU52" s="58"/>
      <c r="ZV52" s="58"/>
      <c r="ZW52" s="58"/>
      <c r="ZX52" s="58"/>
      <c r="ZY52" s="58"/>
      <c r="ZZ52" s="58"/>
      <c r="AAA52" s="58"/>
      <c r="AAB52" s="58"/>
      <c r="AAC52" s="58"/>
      <c r="AAD52" s="58"/>
      <c r="AAE52" s="58"/>
      <c r="AAF52" s="58"/>
      <c r="AAG52" s="58"/>
      <c r="AAH52" s="58"/>
      <c r="AAI52" s="58"/>
      <c r="AAJ52" s="58"/>
      <c r="AAK52" s="58"/>
      <c r="AAL52" s="58"/>
      <c r="AAM52" s="58"/>
      <c r="AAN52" s="58"/>
      <c r="AAO52" s="58"/>
      <c r="AAP52" s="58"/>
      <c r="AAQ52" s="58"/>
      <c r="AAR52" s="58"/>
      <c r="AAS52" s="58"/>
      <c r="AAT52" s="58"/>
      <c r="AAU52" s="58"/>
      <c r="AAV52" s="58"/>
      <c r="AAW52" s="58"/>
      <c r="AAX52" s="58"/>
      <c r="AAY52" s="58"/>
      <c r="AAZ52" s="58"/>
      <c r="ABA52" s="58"/>
      <c r="ABB52" s="58"/>
      <c r="ABC52" s="58"/>
      <c r="ABD52" s="58"/>
      <c r="ABE52" s="58"/>
      <c r="ABF52" s="58"/>
      <c r="ABG52" s="58"/>
      <c r="ABH52" s="58"/>
      <c r="ABI52" s="58"/>
      <c r="ABJ52" s="58"/>
      <c r="ABK52" s="58"/>
      <c r="ABL52" s="58"/>
      <c r="ABM52" s="58"/>
      <c r="ABN52" s="58"/>
      <c r="ABO52" s="58"/>
      <c r="ABP52" s="58"/>
      <c r="ABQ52" s="58"/>
      <c r="ABR52" s="58"/>
      <c r="ABS52" s="58"/>
      <c r="ABT52" s="58"/>
      <c r="ABU52" s="58"/>
      <c r="ABV52" s="58"/>
      <c r="ABW52" s="58"/>
      <c r="ABX52" s="58"/>
      <c r="ABY52" s="58"/>
      <c r="ABZ52" s="58"/>
      <c r="ACA52" s="58"/>
      <c r="ACB52" s="58"/>
      <c r="ACC52" s="58"/>
      <c r="ACD52" s="58"/>
      <c r="ACE52" s="58"/>
      <c r="ACF52" s="58"/>
      <c r="ACG52" s="58"/>
      <c r="ACH52" s="58"/>
      <c r="ACI52" s="58"/>
      <c r="ACJ52" s="58"/>
      <c r="ACK52" s="58"/>
      <c r="ACL52" s="58"/>
      <c r="ACM52" s="58"/>
      <c r="ACN52" s="58"/>
      <c r="ACO52" s="58"/>
      <c r="ACP52" s="58"/>
      <c r="ACQ52" s="58"/>
      <c r="ACR52" s="58"/>
      <c r="ACS52" s="58"/>
      <c r="ACT52" s="58"/>
      <c r="ACU52" s="58"/>
      <c r="ACV52" s="58"/>
      <c r="ACW52" s="58"/>
      <c r="ACX52" s="58"/>
      <c r="ACY52" s="58"/>
      <c r="ACZ52" s="58"/>
      <c r="ADA52" s="58"/>
      <c r="ADB52" s="58"/>
      <c r="ADC52" s="58"/>
      <c r="ADD52" s="58"/>
      <c r="ADE52" s="58"/>
      <c r="ADF52" s="58"/>
      <c r="ADG52" s="58"/>
      <c r="ADH52" s="58"/>
      <c r="ADI52" s="58"/>
      <c r="ADJ52" s="58"/>
      <c r="ADK52" s="58"/>
      <c r="ADL52" s="58"/>
      <c r="ADM52" s="58"/>
      <c r="ADN52" s="58"/>
      <c r="ADO52" s="58"/>
      <c r="ADP52" s="58"/>
      <c r="ADQ52" s="58"/>
      <c r="ADR52" s="58"/>
      <c r="ADS52" s="58"/>
      <c r="ADT52" s="58"/>
      <c r="ADU52" s="58"/>
      <c r="ADV52" s="58"/>
      <c r="ADW52" s="58"/>
      <c r="ADX52" s="58"/>
      <c r="ADY52" s="58"/>
      <c r="ADZ52" s="58"/>
      <c r="AEA52" s="58"/>
      <c r="AEB52" s="58"/>
      <c r="AEC52" s="58"/>
      <c r="AED52" s="58"/>
      <c r="AEE52" s="58"/>
      <c r="AEF52" s="58"/>
      <c r="AEG52" s="58"/>
      <c r="AEH52" s="58"/>
      <c r="AEI52" s="58"/>
      <c r="AEJ52" s="58"/>
      <c r="AEK52" s="58"/>
      <c r="AEL52" s="58"/>
      <c r="AEM52" s="58"/>
      <c r="AEN52" s="58"/>
      <c r="AEO52" s="58"/>
      <c r="AEP52" s="58"/>
      <c r="AEQ52" s="58"/>
      <c r="AER52" s="58"/>
      <c r="AES52" s="58"/>
      <c r="AET52" s="58"/>
      <c r="AEU52" s="58"/>
      <c r="AEV52" s="58"/>
      <c r="AEW52" s="58"/>
      <c r="AEX52" s="58"/>
      <c r="AEY52" s="58"/>
      <c r="AEZ52" s="58"/>
      <c r="AFA52" s="58"/>
      <c r="AFB52" s="58"/>
      <c r="AFC52" s="58"/>
      <c r="AFD52" s="58"/>
      <c r="AFE52" s="58"/>
      <c r="AFF52" s="58"/>
      <c r="AFG52" s="58"/>
      <c r="AFH52" s="58"/>
      <c r="AFI52" s="58"/>
      <c r="AFJ52" s="58"/>
      <c r="AFK52" s="58"/>
      <c r="AFL52" s="58"/>
      <c r="AFM52" s="58"/>
      <c r="AFN52" s="58"/>
      <c r="AFO52" s="58"/>
      <c r="AFP52" s="58"/>
      <c r="AFQ52" s="58"/>
      <c r="AFR52" s="58"/>
      <c r="AFS52" s="58"/>
      <c r="AFT52" s="58"/>
      <c r="AFU52" s="58"/>
      <c r="AFV52" s="58"/>
      <c r="AFW52" s="58"/>
      <c r="AFX52" s="58"/>
      <c r="AFY52" s="58"/>
      <c r="AFZ52" s="58"/>
      <c r="AGA52" s="58"/>
      <c r="AGB52" s="58"/>
      <c r="AGC52" s="58"/>
      <c r="AGD52" s="58"/>
      <c r="AGE52" s="58"/>
      <c r="AGF52" s="58"/>
      <c r="AGG52" s="58"/>
      <c r="AGH52" s="58"/>
      <c r="AGI52" s="58"/>
      <c r="AGJ52" s="58"/>
      <c r="AGK52" s="58"/>
      <c r="AGL52" s="58"/>
      <c r="AGM52" s="58"/>
      <c r="AGN52" s="58"/>
      <c r="AGO52" s="58"/>
      <c r="AGP52" s="58"/>
      <c r="AGQ52" s="58"/>
      <c r="AGR52" s="58"/>
      <c r="AGS52" s="58"/>
      <c r="AGT52" s="58"/>
      <c r="AGU52" s="58"/>
      <c r="AGV52" s="58"/>
      <c r="AGW52" s="58"/>
      <c r="AGX52" s="58"/>
      <c r="AGY52" s="58"/>
      <c r="AGZ52" s="58"/>
      <c r="AHA52" s="58"/>
      <c r="AHB52" s="58"/>
      <c r="AHC52" s="58"/>
      <c r="AHD52" s="58"/>
      <c r="AHE52" s="58"/>
      <c r="AHF52" s="58"/>
      <c r="AHG52" s="58"/>
      <c r="AHH52" s="58"/>
      <c r="AHI52" s="58"/>
      <c r="AHJ52" s="58"/>
      <c r="AHK52" s="58"/>
      <c r="AHL52" s="58"/>
      <c r="AHM52" s="58"/>
      <c r="AHN52" s="58"/>
      <c r="AHO52" s="58"/>
      <c r="AHP52" s="58"/>
      <c r="AHQ52" s="58"/>
      <c r="AHR52" s="58"/>
      <c r="AHS52" s="58"/>
      <c r="AHT52" s="58"/>
      <c r="AHU52" s="58"/>
      <c r="AHV52" s="58"/>
      <c r="AHW52" s="58"/>
      <c r="AHX52" s="58"/>
      <c r="AHY52" s="58"/>
      <c r="AHZ52" s="58"/>
      <c r="AIA52" s="58"/>
      <c r="AIB52" s="58"/>
      <c r="AIC52" s="58"/>
      <c r="AID52" s="58"/>
      <c r="AIE52" s="58"/>
      <c r="AIF52" s="58"/>
      <c r="AIG52" s="58"/>
      <c r="AIH52" s="58"/>
      <c r="AII52" s="58"/>
      <c r="AIJ52" s="58"/>
      <c r="AIK52" s="58"/>
      <c r="AIL52" s="58"/>
      <c r="AIM52" s="58"/>
      <c r="AIN52" s="58"/>
      <c r="AIO52" s="58"/>
      <c r="AIP52" s="58"/>
      <c r="AIQ52" s="58"/>
      <c r="AIR52" s="58"/>
      <c r="AIS52" s="58"/>
      <c r="AIT52" s="58"/>
      <c r="AIU52" s="58"/>
      <c r="AIV52" s="58"/>
      <c r="AIW52" s="58"/>
      <c r="AIX52" s="58"/>
      <c r="AIY52" s="58"/>
      <c r="AIZ52" s="58"/>
      <c r="AJA52" s="58"/>
      <c r="AJB52" s="58"/>
      <c r="AJC52" s="58"/>
      <c r="AJD52" s="58"/>
      <c r="AJE52" s="58"/>
      <c r="AJF52" s="58"/>
      <c r="AJG52" s="58"/>
      <c r="AJH52" s="58"/>
      <c r="AJI52" s="58"/>
      <c r="AJJ52" s="58"/>
      <c r="AJK52" s="58"/>
      <c r="AJL52" s="58"/>
      <c r="AJM52" s="58"/>
      <c r="AJN52" s="58"/>
      <c r="AJO52" s="58"/>
      <c r="AJP52" s="58"/>
      <c r="AJQ52" s="58"/>
      <c r="AJR52" s="58"/>
      <c r="AJS52" s="58"/>
      <c r="AJT52" s="58"/>
      <c r="AJU52" s="58"/>
      <c r="AJV52" s="58"/>
      <c r="AJW52" s="58"/>
      <c r="AJX52" s="58"/>
      <c r="AJY52" s="58"/>
      <c r="AJZ52" s="58"/>
      <c r="AKA52" s="58"/>
      <c r="AKB52" s="58"/>
      <c r="AKC52" s="58"/>
      <c r="AKD52" s="58"/>
      <c r="AKE52" s="58"/>
      <c r="AKF52" s="58"/>
      <c r="AKG52" s="58"/>
      <c r="AKH52" s="58"/>
      <c r="AKI52" s="58"/>
      <c r="AKJ52" s="58"/>
      <c r="AKK52" s="58"/>
      <c r="AKL52" s="58"/>
      <c r="AKM52" s="58"/>
      <c r="AKN52" s="58"/>
      <c r="AKO52" s="58"/>
      <c r="AKP52" s="58"/>
      <c r="AKQ52" s="58"/>
      <c r="AKR52" s="58"/>
      <c r="AKS52" s="58"/>
      <c r="AKT52" s="58"/>
      <c r="AKU52" s="58"/>
      <c r="AKV52" s="58"/>
      <c r="AKW52" s="58"/>
      <c r="AKX52" s="58"/>
      <c r="AKY52" s="58"/>
      <c r="AKZ52" s="58"/>
      <c r="ALA52" s="58"/>
      <c r="ALB52" s="58"/>
      <c r="ALC52" s="58"/>
      <c r="ALD52" s="58"/>
      <c r="ALE52" s="58"/>
      <c r="ALF52" s="58"/>
      <c r="ALG52" s="58"/>
      <c r="ALH52" s="58"/>
      <c r="ALI52" s="58"/>
      <c r="ALJ52" s="58"/>
      <c r="ALK52" s="58"/>
      <c r="ALL52" s="58"/>
      <c r="ALM52" s="58"/>
      <c r="ALN52" s="58"/>
      <c r="ALO52" s="58"/>
      <c r="ALP52" s="58"/>
      <c r="ALQ52" s="58"/>
      <c r="ALR52" s="58"/>
      <c r="ALS52" s="58"/>
      <c r="ALT52" s="58"/>
      <c r="ALU52" s="58"/>
      <c r="ALV52" s="58"/>
      <c r="ALW52" s="58"/>
      <c r="ALX52" s="58"/>
      <c r="ALY52" s="58"/>
      <c r="ALZ52" s="58"/>
      <c r="AMA52" s="58"/>
      <c r="AMB52" s="58"/>
      <c r="AMC52" s="58"/>
      <c r="AMD52" s="58"/>
      <c r="AME52" s="58"/>
      <c r="AMF52" s="58"/>
      <c r="AMG52" s="58"/>
      <c r="AMH52" s="58"/>
      <c r="AMI52" s="58"/>
      <c r="AMJ52" s="58"/>
    </row>
    <row r="53" spans="1:1024" s="63" customFormat="1" ht="88.5" customHeight="1">
      <c r="A53" s="128" t="s">
        <v>96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58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58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58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58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  <c r="HY53" s="58"/>
      <c r="HZ53" s="58"/>
      <c r="IA53" s="58"/>
      <c r="IB53" s="58"/>
      <c r="IC53" s="58"/>
      <c r="ID53" s="58"/>
      <c r="IE53" s="58"/>
      <c r="IF53" s="58"/>
      <c r="IG53" s="58"/>
      <c r="IH53" s="58"/>
      <c r="II53" s="58"/>
      <c r="IJ53" s="58"/>
      <c r="IK53" s="58"/>
      <c r="IL53" s="58"/>
      <c r="IM53" s="58"/>
      <c r="IN53" s="58"/>
      <c r="IO53" s="58"/>
      <c r="IP53" s="58"/>
      <c r="IQ53" s="58"/>
      <c r="IR53" s="58"/>
      <c r="IS53" s="58"/>
      <c r="IT53" s="58"/>
      <c r="IU53" s="58"/>
      <c r="IV53" s="58"/>
      <c r="IW53" s="58"/>
      <c r="IX53" s="58"/>
      <c r="IY53" s="58"/>
      <c r="IZ53" s="58"/>
      <c r="JA53" s="58"/>
      <c r="JB53" s="58"/>
      <c r="JC53" s="58"/>
      <c r="JD53" s="58"/>
      <c r="JE53" s="58"/>
      <c r="JF53" s="58"/>
      <c r="JG53" s="58"/>
      <c r="JH53" s="58"/>
      <c r="JI53" s="58"/>
      <c r="JJ53" s="58"/>
      <c r="JK53" s="58"/>
      <c r="JL53" s="58"/>
      <c r="JM53" s="58"/>
      <c r="JN53" s="58"/>
      <c r="JO53" s="58"/>
      <c r="JP53" s="58"/>
      <c r="JQ53" s="58"/>
      <c r="JR53" s="58"/>
      <c r="JS53" s="58"/>
      <c r="JT53" s="58"/>
      <c r="JU53" s="58"/>
      <c r="JV53" s="58"/>
      <c r="JW53" s="58"/>
      <c r="JX53" s="58"/>
      <c r="JY53" s="58"/>
      <c r="JZ53" s="58"/>
      <c r="KA53" s="58"/>
      <c r="KB53" s="58"/>
      <c r="KC53" s="58"/>
      <c r="KD53" s="58"/>
      <c r="KE53" s="58"/>
      <c r="KF53" s="58"/>
      <c r="KG53" s="58"/>
      <c r="KH53" s="58"/>
      <c r="KI53" s="58"/>
      <c r="KJ53" s="58"/>
      <c r="KK53" s="58"/>
      <c r="KL53" s="58"/>
      <c r="KM53" s="58"/>
      <c r="KN53" s="58"/>
      <c r="KO53" s="58"/>
      <c r="KP53" s="58"/>
      <c r="KQ53" s="58"/>
      <c r="KR53" s="58"/>
      <c r="KS53" s="58"/>
      <c r="KT53" s="58"/>
      <c r="KU53" s="58"/>
      <c r="KV53" s="58"/>
      <c r="KW53" s="58"/>
      <c r="KX53" s="58"/>
      <c r="KY53" s="58"/>
      <c r="KZ53" s="58"/>
      <c r="LA53" s="58"/>
      <c r="LB53" s="58"/>
      <c r="LC53" s="58"/>
      <c r="LD53" s="58"/>
      <c r="LE53" s="58"/>
      <c r="LF53" s="58"/>
      <c r="LG53" s="58"/>
      <c r="LH53" s="58"/>
      <c r="LI53" s="58"/>
      <c r="LJ53" s="58"/>
      <c r="LK53" s="58"/>
      <c r="LL53" s="58"/>
      <c r="LM53" s="58"/>
      <c r="LN53" s="58"/>
      <c r="LO53" s="58"/>
      <c r="LP53" s="58"/>
      <c r="LQ53" s="58"/>
      <c r="LR53" s="58"/>
      <c r="LS53" s="58"/>
      <c r="LT53" s="58"/>
      <c r="LU53" s="58"/>
      <c r="LV53" s="58"/>
      <c r="LW53" s="58"/>
      <c r="LX53" s="58"/>
      <c r="LY53" s="58"/>
      <c r="LZ53" s="58"/>
      <c r="MA53" s="58"/>
      <c r="MB53" s="58"/>
      <c r="MC53" s="58"/>
      <c r="MD53" s="58"/>
      <c r="ME53" s="58"/>
      <c r="MF53" s="58"/>
      <c r="MG53" s="58"/>
      <c r="MH53" s="58"/>
      <c r="MI53" s="58"/>
      <c r="MJ53" s="58"/>
      <c r="MK53" s="58"/>
      <c r="ML53" s="58"/>
      <c r="MM53" s="58"/>
      <c r="MN53" s="58"/>
      <c r="MO53" s="58"/>
      <c r="MP53" s="58"/>
      <c r="MQ53" s="58"/>
      <c r="MR53" s="58"/>
      <c r="MS53" s="58"/>
      <c r="MT53" s="58"/>
      <c r="MU53" s="58"/>
      <c r="MV53" s="58"/>
      <c r="MW53" s="58"/>
      <c r="MX53" s="58"/>
      <c r="MY53" s="58"/>
      <c r="MZ53" s="58"/>
      <c r="NA53" s="58"/>
      <c r="NB53" s="58"/>
      <c r="NC53" s="58"/>
      <c r="ND53" s="58"/>
      <c r="NE53" s="58"/>
      <c r="NF53" s="58"/>
      <c r="NG53" s="58"/>
      <c r="NH53" s="58"/>
      <c r="NI53" s="58"/>
      <c r="NJ53" s="58"/>
      <c r="NK53" s="58"/>
      <c r="NL53" s="58"/>
      <c r="NM53" s="58"/>
      <c r="NN53" s="58"/>
      <c r="NO53" s="58"/>
      <c r="NP53" s="58"/>
      <c r="NQ53" s="58"/>
      <c r="NR53" s="58"/>
      <c r="NS53" s="58"/>
      <c r="NT53" s="58"/>
      <c r="NU53" s="58"/>
      <c r="NV53" s="58"/>
      <c r="NW53" s="58"/>
      <c r="NX53" s="58"/>
      <c r="NY53" s="58"/>
      <c r="NZ53" s="58"/>
      <c r="OA53" s="58"/>
      <c r="OB53" s="58"/>
      <c r="OC53" s="58"/>
      <c r="OD53" s="58"/>
      <c r="OE53" s="58"/>
      <c r="OF53" s="58"/>
      <c r="OG53" s="58"/>
      <c r="OH53" s="58"/>
      <c r="OI53" s="58"/>
      <c r="OJ53" s="58"/>
      <c r="OK53" s="58"/>
      <c r="OL53" s="58"/>
      <c r="OM53" s="58"/>
      <c r="ON53" s="58"/>
      <c r="OO53" s="58"/>
      <c r="OP53" s="58"/>
      <c r="OQ53" s="58"/>
      <c r="OR53" s="58"/>
      <c r="OS53" s="58"/>
      <c r="OT53" s="58"/>
      <c r="OU53" s="58"/>
      <c r="OV53" s="58"/>
      <c r="OW53" s="58"/>
      <c r="OX53" s="58"/>
      <c r="OY53" s="58"/>
      <c r="OZ53" s="58"/>
      <c r="PA53" s="58"/>
      <c r="PB53" s="58"/>
      <c r="PC53" s="58"/>
      <c r="PD53" s="58"/>
      <c r="PE53" s="58"/>
      <c r="PF53" s="58"/>
      <c r="PG53" s="58"/>
      <c r="PH53" s="58"/>
      <c r="PI53" s="58"/>
      <c r="PJ53" s="58"/>
      <c r="PK53" s="58"/>
      <c r="PL53" s="58"/>
      <c r="PM53" s="58"/>
      <c r="PN53" s="58"/>
      <c r="PO53" s="58"/>
      <c r="PP53" s="58"/>
      <c r="PQ53" s="58"/>
      <c r="PR53" s="58"/>
      <c r="PS53" s="58"/>
      <c r="PT53" s="58"/>
      <c r="PU53" s="58"/>
      <c r="PV53" s="58"/>
      <c r="PW53" s="58"/>
      <c r="PX53" s="58"/>
      <c r="PY53" s="58"/>
      <c r="PZ53" s="58"/>
      <c r="QA53" s="58"/>
      <c r="QB53" s="58"/>
      <c r="QC53" s="58"/>
      <c r="QD53" s="58"/>
      <c r="QE53" s="58"/>
      <c r="QF53" s="58"/>
      <c r="QG53" s="58"/>
      <c r="QH53" s="58"/>
      <c r="QI53" s="58"/>
      <c r="QJ53" s="58"/>
      <c r="QK53" s="58"/>
      <c r="QL53" s="58"/>
      <c r="QM53" s="58"/>
      <c r="QN53" s="58"/>
      <c r="QO53" s="58"/>
      <c r="QP53" s="58"/>
      <c r="QQ53" s="58"/>
      <c r="QR53" s="58"/>
      <c r="QS53" s="58"/>
      <c r="QT53" s="58"/>
      <c r="QU53" s="58"/>
      <c r="QV53" s="58"/>
      <c r="QW53" s="58"/>
      <c r="QX53" s="58"/>
      <c r="QY53" s="58"/>
      <c r="QZ53" s="58"/>
      <c r="RA53" s="58"/>
      <c r="RB53" s="58"/>
      <c r="RC53" s="58"/>
      <c r="RD53" s="58"/>
      <c r="RE53" s="58"/>
      <c r="RF53" s="58"/>
      <c r="RG53" s="58"/>
      <c r="RH53" s="58"/>
      <c r="RI53" s="58"/>
      <c r="RJ53" s="58"/>
      <c r="RK53" s="58"/>
      <c r="RL53" s="58"/>
      <c r="RM53" s="58"/>
      <c r="RN53" s="58"/>
      <c r="RO53" s="58"/>
      <c r="RP53" s="58"/>
      <c r="RQ53" s="58"/>
      <c r="RR53" s="58"/>
      <c r="RS53" s="58"/>
      <c r="RT53" s="58"/>
      <c r="RU53" s="58"/>
      <c r="RV53" s="58"/>
      <c r="RW53" s="58"/>
      <c r="RX53" s="58"/>
      <c r="RY53" s="58"/>
      <c r="RZ53" s="58"/>
      <c r="SA53" s="58"/>
      <c r="SB53" s="58"/>
      <c r="SC53" s="58"/>
      <c r="SD53" s="58"/>
      <c r="SE53" s="58"/>
      <c r="SF53" s="58"/>
      <c r="SG53" s="58"/>
      <c r="SH53" s="58"/>
      <c r="SI53" s="58"/>
      <c r="SJ53" s="58"/>
      <c r="SK53" s="58"/>
      <c r="SL53" s="58"/>
      <c r="SM53" s="58"/>
      <c r="SN53" s="58"/>
      <c r="SO53" s="58"/>
      <c r="SP53" s="58"/>
      <c r="SQ53" s="58"/>
      <c r="SR53" s="58"/>
      <c r="SS53" s="58"/>
      <c r="ST53" s="58"/>
      <c r="SU53" s="58"/>
      <c r="SV53" s="58"/>
      <c r="SW53" s="58"/>
      <c r="SX53" s="58"/>
      <c r="SY53" s="58"/>
      <c r="SZ53" s="58"/>
      <c r="TA53" s="58"/>
      <c r="TB53" s="58"/>
      <c r="TC53" s="58"/>
      <c r="TD53" s="58"/>
      <c r="TE53" s="58"/>
      <c r="TF53" s="58"/>
      <c r="TG53" s="58"/>
      <c r="TH53" s="58"/>
      <c r="TI53" s="58"/>
      <c r="TJ53" s="58"/>
      <c r="TK53" s="58"/>
      <c r="TL53" s="58"/>
      <c r="TM53" s="58"/>
      <c r="TN53" s="58"/>
      <c r="TO53" s="58"/>
      <c r="TP53" s="58"/>
      <c r="TQ53" s="58"/>
      <c r="TR53" s="58"/>
      <c r="TS53" s="58"/>
      <c r="TT53" s="58"/>
      <c r="TU53" s="58"/>
      <c r="TV53" s="58"/>
      <c r="TW53" s="58"/>
      <c r="TX53" s="58"/>
      <c r="TY53" s="58"/>
      <c r="TZ53" s="58"/>
      <c r="UA53" s="58"/>
      <c r="UB53" s="58"/>
      <c r="UC53" s="58"/>
      <c r="UD53" s="58"/>
      <c r="UE53" s="58"/>
      <c r="UF53" s="58"/>
      <c r="UG53" s="58"/>
      <c r="UH53" s="58"/>
      <c r="UI53" s="58"/>
      <c r="UJ53" s="58"/>
      <c r="UK53" s="58"/>
      <c r="UL53" s="58"/>
      <c r="UM53" s="58"/>
      <c r="UN53" s="58"/>
      <c r="UO53" s="58"/>
      <c r="UP53" s="58"/>
      <c r="UQ53" s="58"/>
      <c r="UR53" s="58"/>
      <c r="US53" s="58"/>
      <c r="UT53" s="58"/>
      <c r="UU53" s="58"/>
      <c r="UV53" s="58"/>
      <c r="UW53" s="58"/>
      <c r="UX53" s="58"/>
      <c r="UY53" s="58"/>
      <c r="UZ53" s="58"/>
      <c r="VA53" s="58"/>
      <c r="VB53" s="58"/>
      <c r="VC53" s="58"/>
      <c r="VD53" s="58"/>
      <c r="VE53" s="58"/>
      <c r="VF53" s="58"/>
      <c r="VG53" s="58"/>
      <c r="VH53" s="58"/>
      <c r="VI53" s="58"/>
      <c r="VJ53" s="58"/>
      <c r="VK53" s="58"/>
      <c r="VL53" s="58"/>
      <c r="VM53" s="58"/>
      <c r="VN53" s="58"/>
      <c r="VO53" s="58"/>
      <c r="VP53" s="58"/>
      <c r="VQ53" s="58"/>
      <c r="VR53" s="58"/>
      <c r="VS53" s="58"/>
      <c r="VT53" s="58"/>
      <c r="VU53" s="58"/>
      <c r="VV53" s="58"/>
      <c r="VW53" s="58"/>
      <c r="VX53" s="58"/>
      <c r="VY53" s="58"/>
      <c r="VZ53" s="58"/>
      <c r="WA53" s="58"/>
      <c r="WB53" s="58"/>
      <c r="WC53" s="58"/>
      <c r="WD53" s="58"/>
      <c r="WE53" s="58"/>
      <c r="WF53" s="58"/>
      <c r="WG53" s="58"/>
      <c r="WH53" s="58"/>
      <c r="WI53" s="58"/>
      <c r="WJ53" s="58"/>
      <c r="WK53" s="58"/>
      <c r="WL53" s="58"/>
      <c r="WM53" s="58"/>
      <c r="WN53" s="58"/>
      <c r="WO53" s="58"/>
      <c r="WP53" s="58"/>
      <c r="WQ53" s="58"/>
      <c r="WR53" s="58"/>
      <c r="WS53" s="58"/>
      <c r="WT53" s="58"/>
      <c r="WU53" s="58"/>
      <c r="WV53" s="58"/>
      <c r="WW53" s="58"/>
      <c r="WX53" s="58"/>
      <c r="WY53" s="58"/>
      <c r="WZ53" s="58"/>
      <c r="XA53" s="58"/>
      <c r="XB53" s="58"/>
      <c r="XC53" s="58"/>
      <c r="XD53" s="58"/>
      <c r="XE53" s="58"/>
      <c r="XF53" s="58"/>
      <c r="XG53" s="58"/>
      <c r="XH53" s="58"/>
      <c r="XI53" s="58"/>
      <c r="XJ53" s="58"/>
      <c r="XK53" s="58"/>
      <c r="XL53" s="58"/>
      <c r="XM53" s="58"/>
      <c r="XN53" s="58"/>
      <c r="XO53" s="58"/>
      <c r="XP53" s="58"/>
      <c r="XQ53" s="58"/>
      <c r="XR53" s="58"/>
      <c r="XS53" s="58"/>
      <c r="XT53" s="58"/>
      <c r="XU53" s="58"/>
      <c r="XV53" s="58"/>
      <c r="XW53" s="58"/>
      <c r="XX53" s="58"/>
      <c r="XY53" s="58"/>
      <c r="XZ53" s="58"/>
      <c r="YA53" s="58"/>
      <c r="YB53" s="58"/>
      <c r="YC53" s="58"/>
      <c r="YD53" s="58"/>
      <c r="YE53" s="58"/>
      <c r="YF53" s="58"/>
      <c r="YG53" s="58"/>
      <c r="YH53" s="58"/>
      <c r="YI53" s="58"/>
      <c r="YJ53" s="58"/>
      <c r="YK53" s="58"/>
      <c r="YL53" s="58"/>
      <c r="YM53" s="58"/>
      <c r="YN53" s="58"/>
      <c r="YO53" s="58"/>
      <c r="YP53" s="58"/>
      <c r="YQ53" s="58"/>
      <c r="YR53" s="58"/>
      <c r="YS53" s="58"/>
      <c r="YT53" s="58"/>
      <c r="YU53" s="58"/>
      <c r="YV53" s="58"/>
      <c r="YW53" s="58"/>
      <c r="YX53" s="58"/>
      <c r="YY53" s="58"/>
      <c r="YZ53" s="58"/>
      <c r="ZA53" s="58"/>
      <c r="ZB53" s="58"/>
      <c r="ZC53" s="58"/>
      <c r="ZD53" s="58"/>
      <c r="ZE53" s="58"/>
      <c r="ZF53" s="58"/>
      <c r="ZG53" s="58"/>
      <c r="ZH53" s="58"/>
      <c r="ZI53" s="58"/>
      <c r="ZJ53" s="58"/>
      <c r="ZK53" s="58"/>
      <c r="ZL53" s="58"/>
      <c r="ZM53" s="58"/>
      <c r="ZN53" s="58"/>
      <c r="ZO53" s="58"/>
      <c r="ZP53" s="58"/>
      <c r="ZQ53" s="58"/>
      <c r="ZR53" s="58"/>
      <c r="ZS53" s="58"/>
      <c r="ZT53" s="58"/>
      <c r="ZU53" s="58"/>
      <c r="ZV53" s="58"/>
      <c r="ZW53" s="58"/>
      <c r="ZX53" s="58"/>
      <c r="ZY53" s="58"/>
      <c r="ZZ53" s="58"/>
      <c r="AAA53" s="58"/>
      <c r="AAB53" s="58"/>
      <c r="AAC53" s="58"/>
      <c r="AAD53" s="58"/>
      <c r="AAE53" s="58"/>
      <c r="AAF53" s="58"/>
      <c r="AAG53" s="58"/>
      <c r="AAH53" s="58"/>
      <c r="AAI53" s="58"/>
      <c r="AAJ53" s="58"/>
      <c r="AAK53" s="58"/>
      <c r="AAL53" s="58"/>
      <c r="AAM53" s="58"/>
      <c r="AAN53" s="58"/>
      <c r="AAO53" s="58"/>
      <c r="AAP53" s="58"/>
      <c r="AAQ53" s="58"/>
      <c r="AAR53" s="58"/>
      <c r="AAS53" s="58"/>
      <c r="AAT53" s="58"/>
      <c r="AAU53" s="58"/>
      <c r="AAV53" s="58"/>
      <c r="AAW53" s="58"/>
      <c r="AAX53" s="58"/>
      <c r="AAY53" s="58"/>
      <c r="AAZ53" s="58"/>
      <c r="ABA53" s="58"/>
      <c r="ABB53" s="58"/>
      <c r="ABC53" s="58"/>
      <c r="ABD53" s="58"/>
      <c r="ABE53" s="58"/>
      <c r="ABF53" s="58"/>
      <c r="ABG53" s="58"/>
      <c r="ABH53" s="58"/>
      <c r="ABI53" s="58"/>
      <c r="ABJ53" s="58"/>
      <c r="ABK53" s="58"/>
      <c r="ABL53" s="58"/>
      <c r="ABM53" s="58"/>
      <c r="ABN53" s="58"/>
      <c r="ABO53" s="58"/>
      <c r="ABP53" s="58"/>
      <c r="ABQ53" s="58"/>
      <c r="ABR53" s="58"/>
      <c r="ABS53" s="58"/>
      <c r="ABT53" s="58"/>
      <c r="ABU53" s="58"/>
      <c r="ABV53" s="58"/>
      <c r="ABW53" s="58"/>
      <c r="ABX53" s="58"/>
      <c r="ABY53" s="58"/>
      <c r="ABZ53" s="58"/>
      <c r="ACA53" s="58"/>
      <c r="ACB53" s="58"/>
      <c r="ACC53" s="58"/>
      <c r="ACD53" s="58"/>
      <c r="ACE53" s="58"/>
      <c r="ACF53" s="58"/>
      <c r="ACG53" s="58"/>
      <c r="ACH53" s="58"/>
      <c r="ACI53" s="58"/>
      <c r="ACJ53" s="58"/>
      <c r="ACK53" s="58"/>
      <c r="ACL53" s="58"/>
      <c r="ACM53" s="58"/>
      <c r="ACN53" s="58"/>
      <c r="ACO53" s="58"/>
      <c r="ACP53" s="58"/>
      <c r="ACQ53" s="58"/>
      <c r="ACR53" s="58"/>
      <c r="ACS53" s="58"/>
      <c r="ACT53" s="58"/>
      <c r="ACU53" s="58"/>
      <c r="ACV53" s="58"/>
      <c r="ACW53" s="58"/>
      <c r="ACX53" s="58"/>
      <c r="ACY53" s="58"/>
      <c r="ACZ53" s="58"/>
      <c r="ADA53" s="58"/>
      <c r="ADB53" s="58"/>
      <c r="ADC53" s="58"/>
      <c r="ADD53" s="58"/>
      <c r="ADE53" s="58"/>
      <c r="ADF53" s="58"/>
      <c r="ADG53" s="58"/>
      <c r="ADH53" s="58"/>
      <c r="ADI53" s="58"/>
      <c r="ADJ53" s="58"/>
      <c r="ADK53" s="58"/>
      <c r="ADL53" s="58"/>
      <c r="ADM53" s="58"/>
      <c r="ADN53" s="58"/>
      <c r="ADO53" s="58"/>
      <c r="ADP53" s="58"/>
      <c r="ADQ53" s="58"/>
      <c r="ADR53" s="58"/>
      <c r="ADS53" s="58"/>
      <c r="ADT53" s="58"/>
      <c r="ADU53" s="58"/>
      <c r="ADV53" s="58"/>
      <c r="ADW53" s="58"/>
      <c r="ADX53" s="58"/>
      <c r="ADY53" s="58"/>
      <c r="ADZ53" s="58"/>
      <c r="AEA53" s="58"/>
      <c r="AEB53" s="58"/>
      <c r="AEC53" s="58"/>
      <c r="AED53" s="58"/>
      <c r="AEE53" s="58"/>
      <c r="AEF53" s="58"/>
      <c r="AEG53" s="58"/>
      <c r="AEH53" s="58"/>
      <c r="AEI53" s="58"/>
      <c r="AEJ53" s="58"/>
      <c r="AEK53" s="58"/>
      <c r="AEL53" s="58"/>
      <c r="AEM53" s="58"/>
      <c r="AEN53" s="58"/>
      <c r="AEO53" s="58"/>
      <c r="AEP53" s="58"/>
      <c r="AEQ53" s="58"/>
      <c r="AER53" s="58"/>
      <c r="AES53" s="58"/>
      <c r="AET53" s="58"/>
      <c r="AEU53" s="58"/>
      <c r="AEV53" s="58"/>
      <c r="AEW53" s="58"/>
      <c r="AEX53" s="58"/>
      <c r="AEY53" s="58"/>
      <c r="AEZ53" s="58"/>
      <c r="AFA53" s="58"/>
      <c r="AFB53" s="58"/>
      <c r="AFC53" s="58"/>
      <c r="AFD53" s="58"/>
      <c r="AFE53" s="58"/>
      <c r="AFF53" s="58"/>
      <c r="AFG53" s="58"/>
      <c r="AFH53" s="58"/>
      <c r="AFI53" s="58"/>
      <c r="AFJ53" s="58"/>
      <c r="AFK53" s="58"/>
      <c r="AFL53" s="58"/>
      <c r="AFM53" s="58"/>
      <c r="AFN53" s="58"/>
      <c r="AFO53" s="58"/>
      <c r="AFP53" s="58"/>
      <c r="AFQ53" s="58"/>
      <c r="AFR53" s="58"/>
      <c r="AFS53" s="58"/>
      <c r="AFT53" s="58"/>
      <c r="AFU53" s="58"/>
      <c r="AFV53" s="58"/>
      <c r="AFW53" s="58"/>
      <c r="AFX53" s="58"/>
      <c r="AFY53" s="58"/>
      <c r="AFZ53" s="58"/>
      <c r="AGA53" s="58"/>
      <c r="AGB53" s="58"/>
      <c r="AGC53" s="58"/>
      <c r="AGD53" s="58"/>
      <c r="AGE53" s="58"/>
      <c r="AGF53" s="58"/>
      <c r="AGG53" s="58"/>
      <c r="AGH53" s="58"/>
      <c r="AGI53" s="58"/>
      <c r="AGJ53" s="58"/>
      <c r="AGK53" s="58"/>
      <c r="AGL53" s="58"/>
      <c r="AGM53" s="58"/>
      <c r="AGN53" s="58"/>
      <c r="AGO53" s="58"/>
      <c r="AGP53" s="58"/>
      <c r="AGQ53" s="58"/>
      <c r="AGR53" s="58"/>
      <c r="AGS53" s="58"/>
      <c r="AGT53" s="58"/>
      <c r="AGU53" s="58"/>
      <c r="AGV53" s="58"/>
      <c r="AGW53" s="58"/>
      <c r="AGX53" s="58"/>
      <c r="AGY53" s="58"/>
      <c r="AGZ53" s="58"/>
      <c r="AHA53" s="58"/>
      <c r="AHB53" s="58"/>
      <c r="AHC53" s="58"/>
      <c r="AHD53" s="58"/>
      <c r="AHE53" s="58"/>
      <c r="AHF53" s="58"/>
      <c r="AHG53" s="58"/>
      <c r="AHH53" s="58"/>
      <c r="AHI53" s="58"/>
      <c r="AHJ53" s="58"/>
      <c r="AHK53" s="58"/>
      <c r="AHL53" s="58"/>
      <c r="AHM53" s="58"/>
      <c r="AHN53" s="58"/>
      <c r="AHO53" s="58"/>
      <c r="AHP53" s="58"/>
      <c r="AHQ53" s="58"/>
      <c r="AHR53" s="58"/>
      <c r="AHS53" s="58"/>
      <c r="AHT53" s="58"/>
      <c r="AHU53" s="58"/>
      <c r="AHV53" s="58"/>
      <c r="AHW53" s="58"/>
      <c r="AHX53" s="58"/>
      <c r="AHY53" s="58"/>
      <c r="AHZ53" s="58"/>
      <c r="AIA53" s="58"/>
      <c r="AIB53" s="58"/>
      <c r="AIC53" s="58"/>
      <c r="AID53" s="58"/>
      <c r="AIE53" s="58"/>
      <c r="AIF53" s="58"/>
      <c r="AIG53" s="58"/>
      <c r="AIH53" s="58"/>
      <c r="AII53" s="58"/>
      <c r="AIJ53" s="58"/>
      <c r="AIK53" s="58"/>
      <c r="AIL53" s="58"/>
      <c r="AIM53" s="58"/>
      <c r="AIN53" s="58"/>
      <c r="AIO53" s="58"/>
      <c r="AIP53" s="58"/>
      <c r="AIQ53" s="58"/>
      <c r="AIR53" s="58"/>
      <c r="AIS53" s="58"/>
      <c r="AIT53" s="58"/>
      <c r="AIU53" s="58"/>
      <c r="AIV53" s="58"/>
      <c r="AIW53" s="58"/>
      <c r="AIX53" s="58"/>
      <c r="AIY53" s="58"/>
      <c r="AIZ53" s="58"/>
      <c r="AJA53" s="58"/>
      <c r="AJB53" s="58"/>
      <c r="AJC53" s="58"/>
      <c r="AJD53" s="58"/>
      <c r="AJE53" s="58"/>
      <c r="AJF53" s="58"/>
      <c r="AJG53" s="58"/>
      <c r="AJH53" s="58"/>
      <c r="AJI53" s="58"/>
      <c r="AJJ53" s="58"/>
      <c r="AJK53" s="58"/>
      <c r="AJL53" s="58"/>
      <c r="AJM53" s="58"/>
      <c r="AJN53" s="58"/>
      <c r="AJO53" s="58"/>
      <c r="AJP53" s="58"/>
      <c r="AJQ53" s="58"/>
      <c r="AJR53" s="58"/>
      <c r="AJS53" s="58"/>
      <c r="AJT53" s="58"/>
      <c r="AJU53" s="58"/>
      <c r="AJV53" s="58"/>
      <c r="AJW53" s="58"/>
      <c r="AJX53" s="58"/>
      <c r="AJY53" s="58"/>
      <c r="AJZ53" s="58"/>
      <c r="AKA53" s="58"/>
      <c r="AKB53" s="58"/>
      <c r="AKC53" s="58"/>
      <c r="AKD53" s="58"/>
      <c r="AKE53" s="58"/>
      <c r="AKF53" s="58"/>
      <c r="AKG53" s="58"/>
      <c r="AKH53" s="58"/>
      <c r="AKI53" s="58"/>
      <c r="AKJ53" s="58"/>
      <c r="AKK53" s="58"/>
      <c r="AKL53" s="58"/>
      <c r="AKM53" s="58"/>
      <c r="AKN53" s="58"/>
      <c r="AKO53" s="58"/>
      <c r="AKP53" s="58"/>
      <c r="AKQ53" s="58"/>
      <c r="AKR53" s="58"/>
      <c r="AKS53" s="58"/>
      <c r="AKT53" s="58"/>
      <c r="AKU53" s="58"/>
      <c r="AKV53" s="58"/>
      <c r="AKW53" s="58"/>
      <c r="AKX53" s="58"/>
      <c r="AKY53" s="58"/>
      <c r="AKZ53" s="58"/>
      <c r="ALA53" s="58"/>
      <c r="ALB53" s="58"/>
      <c r="ALC53" s="58"/>
      <c r="ALD53" s="58"/>
      <c r="ALE53" s="58"/>
      <c r="ALF53" s="58"/>
      <c r="ALG53" s="58"/>
      <c r="ALH53" s="58"/>
      <c r="ALI53" s="58"/>
      <c r="ALJ53" s="58"/>
      <c r="ALK53" s="58"/>
      <c r="ALL53" s="58"/>
      <c r="ALM53" s="58"/>
      <c r="ALN53" s="58"/>
      <c r="ALO53" s="58"/>
      <c r="ALP53" s="58"/>
      <c r="ALQ53" s="58"/>
      <c r="ALR53" s="58"/>
      <c r="ALS53" s="58"/>
      <c r="ALT53" s="58"/>
      <c r="ALU53" s="58"/>
      <c r="ALV53" s="58"/>
      <c r="ALW53" s="58"/>
      <c r="ALX53" s="58"/>
      <c r="ALY53" s="58"/>
      <c r="ALZ53" s="58"/>
      <c r="AMA53" s="58"/>
      <c r="AMB53" s="58"/>
      <c r="AMC53" s="58"/>
      <c r="AMD53" s="58"/>
      <c r="AME53" s="58"/>
      <c r="AMF53" s="58"/>
      <c r="AMG53" s="58"/>
      <c r="AMH53" s="58"/>
      <c r="AMI53" s="58"/>
      <c r="AMJ53" s="58"/>
    </row>
    <row r="54" spans="1:1024" ht="28.5" hidden="1" customHeight="1">
      <c r="A54" s="42"/>
      <c r="B54" s="64" t="s">
        <v>97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</row>
    <row r="55" spans="1:1024" ht="12.75" customHeight="1">
      <c r="A55" s="42"/>
      <c r="B55" s="65" t="s">
        <v>116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</row>
    <row r="56" spans="1:1024" ht="15.75" customHeight="1">
      <c r="A56" s="42"/>
      <c r="B56" s="130" t="s">
        <v>98</v>
      </c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 spans="1:1024" ht="15" customHeight="1">
      <c r="A57" s="42"/>
      <c r="B57" s="65" t="s">
        <v>99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</row>
    <row r="58" spans="1:1024" ht="14.25" customHeight="1">
      <c r="A58" s="42"/>
      <c r="B58" s="66" t="s">
        <v>100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</row>
    <row r="59" spans="1:1024" ht="8.25" customHeight="1">
      <c r="A59" s="42"/>
      <c r="B59" s="65" t="s">
        <v>101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</row>
    <row r="60" spans="1:1024" ht="9" customHeight="1">
      <c r="A60" s="42"/>
      <c r="B60" s="65" t="s">
        <v>102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</row>
    <row r="61" spans="1:1024" ht="19.5" customHeight="1">
      <c r="A61" s="42"/>
      <c r="B61" s="65" t="s">
        <v>103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</row>
    <row r="62" spans="1:1024" ht="11.25" customHeight="1">
      <c r="A62" s="42"/>
      <c r="B62" s="65" t="s">
        <v>104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</row>
    <row r="63" spans="1:1024" ht="28.5" customHeight="1">
      <c r="A63" s="42"/>
      <c r="B63" s="130" t="s">
        <v>105</v>
      </c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</row>
    <row r="64" spans="1:1024" ht="15" customHeight="1">
      <c r="A64" s="42"/>
      <c r="B64" s="65" t="s">
        <v>106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</row>
    <row r="65" spans="1:15" ht="12.75" customHeight="1">
      <c r="A65" s="42"/>
      <c r="B65" s="65" t="s">
        <v>107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</row>
    <row r="66" spans="1:15" ht="14.25" customHeight="1">
      <c r="A66" s="42"/>
      <c r="B66" s="65" t="s">
        <v>108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</row>
    <row r="67" spans="1:15" ht="28.5" customHeight="1">
      <c r="A67" s="42"/>
      <c r="B67" s="130" t="s">
        <v>109</v>
      </c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</row>
    <row r="68" spans="1:15" ht="28.5" customHeight="1">
      <c r="A68" s="42"/>
      <c r="B68" s="130" t="s">
        <v>110</v>
      </c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</row>
    <row r="69" spans="1:15" ht="19.5" customHeight="1">
      <c r="A69" s="42"/>
      <c r="B69" s="130" t="s">
        <v>111</v>
      </c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</row>
    <row r="70" spans="1:15" ht="14.25" customHeight="1">
      <c r="A70" s="42"/>
      <c r="B70" s="65" t="s">
        <v>112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</row>
    <row r="71" spans="1:15" ht="18" customHeight="1">
      <c r="A71" s="42"/>
      <c r="B71" s="65" t="s">
        <v>113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</row>
    <row r="72" spans="1:15" ht="28.5" customHeight="1">
      <c r="A72" s="42"/>
      <c r="B72" s="1" t="s">
        <v>114</v>
      </c>
      <c r="C72" s="7"/>
      <c r="D72" s="1" t="s">
        <v>115</v>
      </c>
      <c r="O72" s="1"/>
    </row>
    <row r="73" spans="1:15" ht="28.5" customHeight="1">
      <c r="A73" s="42"/>
      <c r="B73" s="42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</row>
    <row r="74" spans="1:15" ht="28.5" customHeight="1">
      <c r="A74" s="42"/>
      <c r="B74" s="42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</row>
    <row r="75" spans="1:15" ht="28.5" customHeight="1">
      <c r="A75" s="42"/>
      <c r="B75" s="42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</row>
    <row r="76" spans="1:15" ht="28.5" customHeight="1">
      <c r="A76" s="42"/>
      <c r="B76" s="42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28.5" customHeight="1">
      <c r="A77" s="42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</row>
    <row r="78" spans="1:15" ht="28.5" customHeight="1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</row>
    <row r="79" spans="1:15" ht="28.5" customHeight="1">
      <c r="A79" s="42"/>
      <c r="B79" s="42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</row>
    <row r="80" spans="1:15" ht="28.5" customHeight="1">
      <c r="A80" s="42"/>
      <c r="B80" s="42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</row>
    <row r="81" spans="2:6">
      <c r="B81" s="51"/>
    </row>
    <row r="82" spans="2:6">
      <c r="B82" s="52" t="s">
        <v>48</v>
      </c>
      <c r="C82" s="7"/>
      <c r="D82" s="68" t="s">
        <v>48</v>
      </c>
      <c r="E82" s="68"/>
      <c r="F82" s="68"/>
    </row>
    <row r="84" spans="2:6">
      <c r="C84" s="7"/>
    </row>
  </sheetData>
  <mergeCells count="179">
    <mergeCell ref="M50:N50"/>
    <mergeCell ref="A53:O53"/>
    <mergeCell ref="A51:O51"/>
    <mergeCell ref="B56:O56"/>
    <mergeCell ref="B63:O63"/>
    <mergeCell ref="B67:O67"/>
    <mergeCell ref="B68:O68"/>
    <mergeCell ref="B69:O69"/>
    <mergeCell ref="K49:L49"/>
    <mergeCell ref="M49:N49"/>
    <mergeCell ref="I35:I36"/>
    <mergeCell ref="J35:K36"/>
    <mergeCell ref="L35:L36"/>
    <mergeCell ref="M35:N36"/>
    <mergeCell ref="F41:G41"/>
    <mergeCell ref="H41:I41"/>
    <mergeCell ref="H39:I39"/>
    <mergeCell ref="D49:G49"/>
    <mergeCell ref="I49:J49"/>
    <mergeCell ref="H35:H36"/>
    <mergeCell ref="D40:E40"/>
    <mergeCell ref="F40:G40"/>
    <mergeCell ref="H40:I40"/>
    <mergeCell ref="D48:G48"/>
    <mergeCell ref="I48:J48"/>
    <mergeCell ref="K48:L48"/>
    <mergeCell ref="M48:N48"/>
    <mergeCell ref="R23:R24"/>
    <mergeCell ref="P23:P24"/>
    <mergeCell ref="O23:O24"/>
    <mergeCell ref="M23:N24"/>
    <mergeCell ref="Q23:Q24"/>
    <mergeCell ref="M25:N25"/>
    <mergeCell ref="D30:G30"/>
    <mergeCell ref="J30:K30"/>
    <mergeCell ref="M30:N30"/>
    <mergeCell ref="D23:D24"/>
    <mergeCell ref="E23:E24"/>
    <mergeCell ref="F23:F24"/>
    <mergeCell ref="M26:N26"/>
    <mergeCell ref="I23:J23"/>
    <mergeCell ref="G23:H23"/>
    <mergeCell ref="K23:L23"/>
    <mergeCell ref="A1:N1"/>
    <mergeCell ref="A2:N2"/>
    <mergeCell ref="B3:C3"/>
    <mergeCell ref="D3:H3"/>
    <mergeCell ref="I3:J3"/>
    <mergeCell ref="K3:L3"/>
    <mergeCell ref="M3:N3"/>
    <mergeCell ref="M33:N33"/>
    <mergeCell ref="M34:N34"/>
    <mergeCell ref="A33:A34"/>
    <mergeCell ref="B33:B34"/>
    <mergeCell ref="C33:C34"/>
    <mergeCell ref="D33:G33"/>
    <mergeCell ref="M4:N4"/>
    <mergeCell ref="B20:O20"/>
    <mergeCell ref="K19:L19"/>
    <mergeCell ref="M19:N19"/>
    <mergeCell ref="B4:C4"/>
    <mergeCell ref="D4:H4"/>
    <mergeCell ref="I4:J4"/>
    <mergeCell ref="K4:L4"/>
    <mergeCell ref="J31:K31"/>
    <mergeCell ref="M31:N31"/>
    <mergeCell ref="D32:G32"/>
    <mergeCell ref="M32:N32"/>
    <mergeCell ref="A43:N43"/>
    <mergeCell ref="A46:N46"/>
    <mergeCell ref="M47:N47"/>
    <mergeCell ref="F39:G39"/>
    <mergeCell ref="J39:K39"/>
    <mergeCell ref="D41:E41"/>
    <mergeCell ref="J41:K41"/>
    <mergeCell ref="D82:F82"/>
    <mergeCell ref="D47:G47"/>
    <mergeCell ref="I47:J47"/>
    <mergeCell ref="H33:H34"/>
    <mergeCell ref="J33:K33"/>
    <mergeCell ref="D34:G34"/>
    <mergeCell ref="J34:L34"/>
    <mergeCell ref="A35:A36"/>
    <mergeCell ref="B35:B36"/>
    <mergeCell ref="C35:C36"/>
    <mergeCell ref="A38:N38"/>
    <mergeCell ref="D39:E39"/>
    <mergeCell ref="K47:L47"/>
    <mergeCell ref="A42:N42"/>
    <mergeCell ref="A31:A32"/>
    <mergeCell ref="B31:B32"/>
    <mergeCell ref="B7:C7"/>
    <mergeCell ref="B8:C8"/>
    <mergeCell ref="B10:C10"/>
    <mergeCell ref="B11:C11"/>
    <mergeCell ref="D6:H6"/>
    <mergeCell ref="D5:H5"/>
    <mergeCell ref="D7:H7"/>
    <mergeCell ref="D8:H8"/>
    <mergeCell ref="J40:K40"/>
    <mergeCell ref="K13:L13"/>
    <mergeCell ref="K14:L14"/>
    <mergeCell ref="K16:L16"/>
    <mergeCell ref="K17:L17"/>
    <mergeCell ref="K18:L18"/>
    <mergeCell ref="J32:L32"/>
    <mergeCell ref="A21:N22"/>
    <mergeCell ref="A23:A24"/>
    <mergeCell ref="B23:B24"/>
    <mergeCell ref="C23:C24"/>
    <mergeCell ref="A27:N29"/>
    <mergeCell ref="C31:C32"/>
    <mergeCell ref="D31:G31"/>
    <mergeCell ref="H31:H32"/>
    <mergeCell ref="D35:G36"/>
    <mergeCell ref="A4:A8"/>
    <mergeCell ref="I10:J10"/>
    <mergeCell ref="I11:J11"/>
    <mergeCell ref="K10:L10"/>
    <mergeCell ref="K11:L11"/>
    <mergeCell ref="M5:N5"/>
    <mergeCell ref="M6:N6"/>
    <mergeCell ref="M7:N7"/>
    <mergeCell ref="M8:N8"/>
    <mergeCell ref="B9:J9"/>
    <mergeCell ref="K9:L9"/>
    <mergeCell ref="M9:N9"/>
    <mergeCell ref="I5:J5"/>
    <mergeCell ref="I6:J6"/>
    <mergeCell ref="I7:J7"/>
    <mergeCell ref="I8:J8"/>
    <mergeCell ref="K5:L5"/>
    <mergeCell ref="K6:L6"/>
    <mergeCell ref="K7:L7"/>
    <mergeCell ref="K8:L8"/>
    <mergeCell ref="D10:H10"/>
    <mergeCell ref="D11:H11"/>
    <mergeCell ref="B5:C5"/>
    <mergeCell ref="B6:C6"/>
    <mergeCell ref="M10:N10"/>
    <mergeCell ref="M11:N11"/>
    <mergeCell ref="A10:A19"/>
    <mergeCell ref="D12:H12"/>
    <mergeCell ref="D13:H13"/>
    <mergeCell ref="D14:H14"/>
    <mergeCell ref="D16:H16"/>
    <mergeCell ref="D17:H17"/>
    <mergeCell ref="D18:H18"/>
    <mergeCell ref="I12:J12"/>
    <mergeCell ref="I13:J13"/>
    <mergeCell ref="I14:J14"/>
    <mergeCell ref="I16:J16"/>
    <mergeCell ref="I17:J17"/>
    <mergeCell ref="I18:J18"/>
    <mergeCell ref="K12:L12"/>
    <mergeCell ref="P12:Q12"/>
    <mergeCell ref="P18:Q18"/>
    <mergeCell ref="P13:Q13"/>
    <mergeCell ref="M18:N18"/>
    <mergeCell ref="B19:J19"/>
    <mergeCell ref="P6:Q6"/>
    <mergeCell ref="P7:Q7"/>
    <mergeCell ref="P4:Q4"/>
    <mergeCell ref="B12:C12"/>
    <mergeCell ref="B13:C13"/>
    <mergeCell ref="B14:C14"/>
    <mergeCell ref="B16:C16"/>
    <mergeCell ref="B17:C17"/>
    <mergeCell ref="B18:C18"/>
    <mergeCell ref="B15:C15"/>
    <mergeCell ref="D15:H15"/>
    <mergeCell ref="I15:J15"/>
    <mergeCell ref="K15:L15"/>
    <mergeCell ref="M15:N15"/>
    <mergeCell ref="M12:N12"/>
    <mergeCell ref="M13:N13"/>
    <mergeCell ref="M14:N14"/>
    <mergeCell ref="M16:N16"/>
    <mergeCell ref="M17:N17"/>
  </mergeCells>
  <hyperlinks>
    <hyperlink ref="O25" r:id="rId1" display="https://zakupki.gov.ru/epz/ktru/medCard/commonInfo.html?extCode=1ed98338-bf5b-11e9-bd5d-9b174e0760ea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2024-02-20T14:11:21Z</cp:lastPrinted>
  <dcterms:created xsi:type="dcterms:W3CDTF">2006-09-16T00:00:00Z</dcterms:created>
  <dcterms:modified xsi:type="dcterms:W3CDTF">2024-06-26T11:12:30Z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