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yashokirova/Documents/78 сад/"/>
    </mc:Choice>
  </mc:AlternateContent>
  <xr:revisionPtr revIDLastSave="0" documentId="8_{CB4EA2E2-09D5-D347-B9BC-D4066CB36349}" xr6:coauthVersionLast="47" xr6:coauthVersionMax="47" xr10:uidLastSave="{00000000-0000-0000-0000-000000000000}"/>
  <bookViews>
    <workbookView xWindow="0" yWindow="500" windowWidth="24000" windowHeight="13900" xr2:uid="{686BA3E8-BC57-471D-A926-08DE12602AFB}"/>
  </bookViews>
  <sheets>
    <sheet name="Лист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G10" i="1"/>
  <c r="F10" i="1"/>
  <c r="E10" i="1"/>
  <c r="H8" i="1"/>
  <c r="G6" i="1"/>
  <c r="F6" i="1"/>
  <c r="E6" i="1"/>
  <c r="A2" i="1"/>
  <c r="L9" i="1" l="1"/>
  <c r="J8" i="1"/>
  <c r="K8" i="1" s="1"/>
</calcChain>
</file>

<file path=xl/sharedStrings.xml><?xml version="1.0" encoding="utf-8"?>
<sst xmlns="http://schemas.openxmlformats.org/spreadsheetml/2006/main" count="17" uniqueCount="17">
  <si>
    <t xml:space="preserve">Расчет (начальной) максимальной цены контракта 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</si>
  <si>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</si>
  <si>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№ п\п</t>
  </si>
  <si>
    <t>Наименование товара/услуги</t>
  </si>
  <si>
    <t>Ед. изм.</t>
  </si>
  <si>
    <t xml:space="preserve">Кол-во
</t>
  </si>
  <si>
    <t>Коммерческое предложение фирма 1 Вх.</t>
  </si>
  <si>
    <t>Коммерческое предложение фирма 2 Вх.</t>
  </si>
  <si>
    <t>Коммерческое предложение фирма 3 Вх.</t>
  </si>
  <si>
    <t>Средняя арифметическая цена, руб
(п.6+п.7+п.8)/3</t>
  </si>
  <si>
    <t>Количество значений (п.6,п.7,п.8)</t>
  </si>
  <si>
    <t>Среднее квадратичное отклонение</t>
  </si>
  <si>
    <t>Коэффициент вариации</t>
  </si>
  <si>
    <t>Работы аварийной сантехнической бригады</t>
  </si>
  <si>
    <t>руб/час</t>
  </si>
  <si>
    <t>итого:</t>
  </si>
  <si>
    <r>
      <t>Наименьшая цена</t>
    </r>
    <r>
      <rPr>
        <b/>
        <sz val="11"/>
        <color rgb="FF000000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</si>
</sst>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2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8"/>
      <color rgb="FFA5A5A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shrinkToFit="1"/>
    </xf>
    <xf numFmtId="164" fontId="2" fillId="0" borderId="2" xfId="0" applyNumberFormat="1" applyFont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9" fillId="4" borderId="1" xfId="0" applyNumberFormat="1" applyFont="1" applyFill="1" applyBorder="1" applyAlignment="1">
      <alignment horizontal="center" vertical="center" wrapText="1"/>
    </xf>
    <xf numFmtId="0" fontId="10" fillId="0" borderId="3" xfId="0" applyFont="1" applyBorder="1"/>
    <xf numFmtId="2" fontId="10" fillId="0" borderId="3" xfId="0" applyNumberFormat="1" applyFont="1" applyBorder="1"/>
    <xf numFmtId="4" fontId="11" fillId="0" borderId="3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/78&#1076;&#1089;/&#1082;&#1086;&#1085;&#1090;&#1088;&#1072;&#1082;&#1090;&#1099;%202024/&#1072;&#1074;&#1072;&#1088;&#1080;&#1081;&#1082;&#1072;%202024/&#1055;&#1040;&#1050;&#1045;&#1058;_&#1064;&#1040;&#1041;&#1051;&#1054;&#1053;_2024_&#1072;&#1074;&#1072;&#1088;&#1080;&#1081;&#1082;&#1072;%203.0%207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НМЦК"/>
      <sheetName val="Приказ"/>
      <sheetName val="Письмо"/>
      <sheetName val="Запрос"/>
      <sheetName val="Запросы (кому)"/>
    </sheetNames>
    <sheetDataSet>
      <sheetData sheetId="0">
        <row r="12">
          <cell r="E12">
            <v>71</v>
          </cell>
          <cell r="F12">
            <v>72</v>
          </cell>
          <cell r="G12">
            <v>73</v>
          </cell>
        </row>
        <row r="13">
          <cell r="E13" t="str">
            <v>17.06.2024</v>
          </cell>
          <cell r="F13" t="str">
            <v>17.06.2024</v>
          </cell>
          <cell r="G13" t="str">
            <v>17.06.2024</v>
          </cell>
        </row>
      </sheetData>
      <sheetData sheetId="1">
        <row r="22">
          <cell r="A22" t="str">
            <v>на услуги по работе аварийной сантехнической бригады в ГБДОУ детский сад №78 Петроградского района Санкт-Петербурга.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A1343-0D66-4A07-9F68-C7DC139730A7}">
  <dimension ref="A1:L10"/>
  <sheetViews>
    <sheetView tabSelected="1" workbookViewId="0">
      <selection activeCell="N10" sqref="N10"/>
    </sheetView>
  </sheetViews>
  <sheetFormatPr baseColWidth="10" defaultColWidth="8.83203125" defaultRowHeight="15" x14ac:dyDescent="0.2"/>
  <cols>
    <col min="2" max="2" width="29.83203125" customWidth="1"/>
    <col min="3" max="3" width="11" customWidth="1"/>
    <col min="5" max="5" width="10.5" customWidth="1"/>
    <col min="6" max="6" width="10.1640625" customWidth="1"/>
    <col min="8" max="8" width="10.5" customWidth="1"/>
    <col min="9" max="9" width="10.33203125" customWidth="1"/>
    <col min="10" max="10" width="10.1640625" customWidth="1"/>
    <col min="12" max="12" width="16.6640625" customWidth="1"/>
  </cols>
  <sheetData>
    <row r="1" spans="1:12" ht="16" x14ac:dyDescent="0.2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4.75" customHeight="1" x14ac:dyDescent="0.2">
      <c r="A2" s="22" t="str">
        <f>[1]Приказ!A22</f>
        <v>на услуги по работе аварийной сантехнической бригады в ГБДОУ детский сад №78 Петроградского района Санкт-Петербурга.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x14ac:dyDescent="0.2">
      <c r="A3" s="24" t="s">
        <v>1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ht="47.25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</row>
    <row r="5" spans="1:12" ht="91" x14ac:dyDescent="0.2">
      <c r="A5" s="18" t="s">
        <v>2</v>
      </c>
      <c r="B5" s="26" t="s">
        <v>3</v>
      </c>
      <c r="C5" s="18" t="s">
        <v>4</v>
      </c>
      <c r="D5" s="18" t="s">
        <v>5</v>
      </c>
      <c r="E5" s="1" t="s">
        <v>6</v>
      </c>
      <c r="F5" s="1" t="s">
        <v>7</v>
      </c>
      <c r="G5" s="1" t="s">
        <v>8</v>
      </c>
      <c r="H5" s="27" t="s">
        <v>9</v>
      </c>
      <c r="I5" s="18" t="s">
        <v>10</v>
      </c>
      <c r="J5" s="18" t="s">
        <v>11</v>
      </c>
      <c r="K5" s="18" t="s">
        <v>12</v>
      </c>
      <c r="L5" s="18" t="s">
        <v>16</v>
      </c>
    </row>
    <row r="6" spans="1:12" ht="45" x14ac:dyDescent="0.2">
      <c r="A6" s="19"/>
      <c r="B6" s="19"/>
      <c r="C6" s="19"/>
      <c r="D6" s="19"/>
      <c r="E6" s="2" t="str">
        <f>" "&amp;[1]НМЦК!E12&amp;"-з от "&amp;[1]НМЦК!E13&amp;""</f>
        <v xml:space="preserve"> 71-з от 17.06.2024</v>
      </c>
      <c r="F6" s="2" t="str">
        <f>" "&amp;[1]НМЦК!F12&amp;"-з от "&amp;[1]НМЦК!F13&amp;""</f>
        <v xml:space="preserve"> 72-з от 17.06.2024</v>
      </c>
      <c r="G6" s="2" t="str">
        <f>" "&amp;[1]НМЦК!G12&amp;"-з от "&amp;[1]НМЦК!G13&amp;""</f>
        <v xml:space="preserve"> 73-з от 17.06.2024</v>
      </c>
      <c r="H6" s="19"/>
      <c r="I6" s="19"/>
      <c r="J6" s="19"/>
      <c r="K6" s="19"/>
      <c r="L6" s="19"/>
    </row>
    <row r="7" spans="1:12" x14ac:dyDescent="0.2">
      <c r="A7" s="3">
        <v>1</v>
      </c>
      <c r="B7" s="3">
        <v>2</v>
      </c>
      <c r="C7" s="3">
        <v>3</v>
      </c>
      <c r="D7" s="3">
        <v>4</v>
      </c>
      <c r="E7" s="3">
        <v>5</v>
      </c>
      <c r="F7" s="4">
        <v>6</v>
      </c>
      <c r="G7" s="4">
        <v>7</v>
      </c>
      <c r="H7" s="5">
        <v>8</v>
      </c>
      <c r="I7" s="4">
        <v>9</v>
      </c>
      <c r="J7" s="4">
        <v>10</v>
      </c>
      <c r="K7" s="4">
        <v>11</v>
      </c>
      <c r="L7" s="4">
        <v>12</v>
      </c>
    </row>
    <row r="8" spans="1:12" ht="45.75" customHeight="1" x14ac:dyDescent="0.2">
      <c r="A8" s="3">
        <v>1</v>
      </c>
      <c r="B8" s="6" t="s">
        <v>13</v>
      </c>
      <c r="C8" s="3" t="s">
        <v>14</v>
      </c>
      <c r="D8" s="7">
        <v>15</v>
      </c>
      <c r="E8" s="8">
        <v>2901.12</v>
      </c>
      <c r="F8" s="9">
        <v>2934.21</v>
      </c>
      <c r="G8" s="8">
        <v>3212.25</v>
      </c>
      <c r="H8" s="7">
        <f t="shared" ref="H8" si="0">ROUND((E8+F8+G8)/3,2)</f>
        <v>3015.86</v>
      </c>
      <c r="I8" s="7">
        <v>3</v>
      </c>
      <c r="J8" s="7">
        <f t="shared" ref="J8" si="1">((((E8-H8)^2)+((F8-H8)^2)+((G8-H8)^2))/(I8-1))^(1/2)</f>
        <v>170.88157039306495</v>
      </c>
      <c r="K8" s="7">
        <f t="shared" ref="K8" si="2">(J8/H8)*100</f>
        <v>5.6660975772438027</v>
      </c>
      <c r="L8" s="10">
        <f>ROUND(D8*E8,2)</f>
        <v>43516.800000000003</v>
      </c>
    </row>
    <row r="9" spans="1:12" x14ac:dyDescent="0.2">
      <c r="A9" s="11"/>
      <c r="B9" s="11"/>
      <c r="C9" s="12"/>
      <c r="D9" s="13"/>
      <c r="E9" s="7"/>
      <c r="F9" s="7"/>
      <c r="G9" s="7"/>
      <c r="H9" s="7"/>
      <c r="I9" s="13"/>
      <c r="J9" s="7" t="s">
        <v>15</v>
      </c>
      <c r="K9" s="7"/>
      <c r="L9" s="14">
        <f>SUM(L8:L8)</f>
        <v>43516.800000000003</v>
      </c>
    </row>
    <row r="10" spans="1:12" x14ac:dyDescent="0.2">
      <c r="A10" s="15"/>
      <c r="B10" s="15"/>
      <c r="C10" s="16"/>
      <c r="D10" s="15"/>
      <c r="E10" s="17">
        <f>SUMPRODUCT(D8:D8,E8:E8)</f>
        <v>43516.799999999996</v>
      </c>
      <c r="F10" s="17">
        <f>SUMPRODUCT(D8:D8,F8:F8)</f>
        <v>44013.15</v>
      </c>
      <c r="G10" s="17">
        <f>SUMPRODUCT(D8:D8,G8:G8)</f>
        <v>48183.75</v>
      </c>
      <c r="H10" s="15"/>
      <c r="I10" s="15"/>
      <c r="J10" s="15"/>
      <c r="K10" s="15"/>
      <c r="L10" s="15"/>
    </row>
  </sheetData>
  <mergeCells count="12">
    <mergeCell ref="K5:K6"/>
    <mergeCell ref="L5:L6"/>
    <mergeCell ref="A1:L1"/>
    <mergeCell ref="A2:L2"/>
    <mergeCell ref="A3:L4"/>
    <mergeCell ref="A5:A6"/>
    <mergeCell ref="B5:B6"/>
    <mergeCell ref="C5:C6"/>
    <mergeCell ref="D5:D6"/>
    <mergeCell ref="H5:H6"/>
    <mergeCell ref="I5:I6"/>
    <mergeCell ref="J5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Шокирова Махлие Зохиджон Кызы</dc:creator>
  <cp:lastModifiedBy>Майя Шокирова</cp:lastModifiedBy>
  <dcterms:created xsi:type="dcterms:W3CDTF">2024-06-20T10:19:55Z</dcterms:created>
  <dcterms:modified xsi:type="dcterms:W3CDTF">2024-07-03T21:18:24Z</dcterms:modified>
</cp:coreProperties>
</file>