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1570" windowHeight="7485"/>
  </bookViews>
  <sheets>
    <sheet name="Лист2" sheetId="2" r:id="rId1"/>
    <sheet name="Лист3" sheetId="3" r:id="rId2"/>
    <sheet name="Лист1" sheetId="4" r:id="rId3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P19" i="2" l="1"/>
  <c r="P18" i="2"/>
  <c r="P20" i="2" l="1"/>
  <c r="B12" i="4"/>
  <c r="B11" i="4"/>
  <c r="B10" i="4"/>
  <c r="B9" i="4"/>
  <c r="B8" i="4"/>
  <c r="B7" i="4"/>
  <c r="B6" i="4"/>
  <c r="B5" i="4"/>
  <c r="B4" i="4"/>
  <c r="B3" i="4"/>
  <c r="B2" i="4"/>
  <c r="B1" i="4"/>
</calcChain>
</file>

<file path=xl/sharedStrings.xml><?xml version="1.0" encoding="utf-8"?>
<sst xmlns="http://schemas.openxmlformats.org/spreadsheetml/2006/main" count="47" uniqueCount="38">
  <si>
    <t>СОГЛАСОВАНО</t>
  </si>
  <si>
    <t>УТВЕРЖДАЮ</t>
  </si>
  <si>
    <t xml:space="preserve">администрации Пушкинского района </t>
  </si>
  <si>
    <t>Санкт-Петербурга</t>
  </si>
  <si>
    <t>№ п/п</t>
  </si>
  <si>
    <t>Ед. изм.</t>
  </si>
  <si>
    <t>Кол-во</t>
  </si>
  <si>
    <t>Цена за ед., руб. с НДС</t>
  </si>
  <si>
    <t>Наименование и Код ККН</t>
  </si>
  <si>
    <t>Наименьшая цена за ед. руб.</t>
  </si>
  <si>
    <t>Цена из реестра товаров руб.</t>
  </si>
  <si>
    <t>Пушкинского района Санкт-Петербурга</t>
  </si>
  <si>
    <t>Ценовое предложение (ссылка) от____</t>
  </si>
  <si>
    <t>ИТОГО:</t>
  </si>
  <si>
    <t>Цена из реестра контрактов руб.</t>
  </si>
  <si>
    <t xml:space="preserve">В связис необходимостью обеспечения 75% закупок малого объяма посредством подсистемы "Электронный магазин", для обоснования цены контракта Вам предлагается использовать следующую форму расчета обоснования цены.  </t>
  </si>
  <si>
    <t>-</t>
  </si>
  <si>
    <t>Наименование услуги</t>
  </si>
  <si>
    <t xml:space="preserve">Итого  сумма по позиции с НДС             руб. </t>
  </si>
  <si>
    <t>Наименьшая цена за ед. из столбцов             с 6-14              руб. с НДС</t>
  </si>
  <si>
    <t>Ценовое предложение №4</t>
  </si>
  <si>
    <t>80.10.12.000-00000002</t>
  </si>
  <si>
    <t xml:space="preserve">
Чел. час
</t>
  </si>
  <si>
    <t>Оказание услуг по физической охране, обеспечению контрольно-пропускного режима и сохранности имущества Государственное бюджетное общеобразовательное учреждение средняя общеобразовательная школа № 606 Пушкинского района Санкт-Петербурга / Санкт-Петербург, г. Пушкин, Московская ул., дом 2/13, лит. А</t>
  </si>
  <si>
    <t>Оказание услуг по физической охране, обеспечению контрольно-пропускного режима и сохранности имущества Государственное бюджетное общеобразовательное учреждение средняя общеобразовательная школа № 606 Пушкинского района Санкт-Петербурга / Санкт-Петербург, г. Пушкин, Московская ул., дом 6/14, лит. А</t>
  </si>
  <si>
    <t>Количество часов в смену, час</t>
  </si>
  <si>
    <t>Директор ГБОУ школа № 606</t>
  </si>
  <si>
    <t>________________ М.М. Шмулевич</t>
  </si>
  <si>
    <t>Определенение цены контракта проведено на основании метода сопоставимых рыночных цен (анализ рынка), нормативного, в соответствии с приказом Министерства экономического развития Российской Федерации от 02.10.2013 №567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</t>
  </si>
  <si>
    <t>Расчет составил: контрактный управляющий                                                 Мироненко Н.Ю.</t>
  </si>
  <si>
    <t>«____»___________ 2024 г.</t>
  </si>
  <si>
    <t>«___» ___________ 2024 г.</t>
  </si>
  <si>
    <t>Ценовое предложение  52/24 от 07.08.2024</t>
  </si>
  <si>
    <t>Ценовое предложение  53/24 от 08.05.2024</t>
  </si>
  <si>
    <t>Ценовое предложение 54/24 от 08.05.2024</t>
  </si>
  <si>
    <t xml:space="preserve">Расчет-обоснование цены контракта, заключаемого с единственным поставщиком (подрядчиком, исполнителем) на оказание услуг по физической охране, обеспечению контрольно-пропускного режима и сохранности имущества в Государственное бюджетное общеобразовательное учреждение средняя общеобразовательная школа № 606 Пушкинского района Санкт-Петербурга имени Героя Российской Федерации К.Ю. Сомова в августе, сентябре 2024г.
</t>
  </si>
  <si>
    <t>____________И.Н. Орловская</t>
  </si>
  <si>
    <t xml:space="preserve">ВРИО начальника отдела образования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</si>
</sst>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0"/>
      <color rgb="FF00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9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9" fillId="0" borderId="0"/>
  </cellStyleXfs>
  <cellXfs count="57">
    <xf numFmtId="0" fontId="0" fillId="0" borderId="0" xfId="0"/>
    <xf numFmtId="0" fontId="2" fillId="0" borderId="0" xfId="0" applyFont="1"/>
    <xf numFmtId="0" fontId="3" fillId="0" borderId="0" xfId="0" applyFont="1" applyAlignment="1"/>
    <xf numFmtId="0" fontId="0" fillId="0" borderId="0" xfId="0" applyFont="1"/>
    <xf numFmtId="0" fontId="5" fillId="0" borderId="0" xfId="0" applyFont="1"/>
    <xf numFmtId="0" fontId="1" fillId="0" borderId="0" xfId="0" applyFont="1"/>
    <xf numFmtId="0" fontId="4" fillId="0" borderId="0" xfId="0" applyFont="1"/>
    <xf numFmtId="0" fontId="4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0" fontId="8" fillId="0" borderId="0" xfId="0" applyFont="1" applyAlignment="1">
      <alignment wrapText="1"/>
    </xf>
    <xf numFmtId="0" fontId="12" fillId="0" borderId="0" xfId="0" applyFont="1"/>
    <xf numFmtId="0" fontId="12" fillId="0" borderId="0" xfId="0" applyFont="1" applyAlignment="1">
      <alignment wrapText="1"/>
    </xf>
    <xf numFmtId="0" fontId="11" fillId="0" borderId="1" xfId="0" applyNumberFormat="1" applyFont="1" applyBorder="1" applyAlignment="1">
      <alignment horizontal="center" vertical="center" wrapText="1"/>
    </xf>
    <xf numFmtId="1" fontId="10" fillId="0" borderId="0" xfId="0" applyNumberFormat="1" applyFont="1" applyFill="1" applyBorder="1" applyAlignment="1">
      <alignment horizontal="center" vertical="center" shrinkToFit="1"/>
    </xf>
    <xf numFmtId="0" fontId="11" fillId="0" borderId="0" xfId="0" applyFont="1" applyBorder="1" applyAlignment="1">
      <alignment horizontal="center"/>
    </xf>
    <xf numFmtId="2" fontId="11" fillId="0" borderId="0" xfId="0" applyNumberFormat="1" applyFont="1" applyBorder="1" applyAlignment="1">
      <alignment horizontal="center" vertical="center"/>
    </xf>
    <xf numFmtId="0" fontId="13" fillId="0" borderId="0" xfId="0" applyFont="1" applyBorder="1"/>
    <xf numFmtId="0" fontId="14" fillId="0" borderId="1" xfId="0" applyNumberFormat="1" applyFont="1" applyBorder="1" applyAlignment="1">
      <alignment horizontal="center" vertical="center" wrapText="1"/>
    </xf>
    <xf numFmtId="1" fontId="10" fillId="0" borderId="1" xfId="0" applyNumberFormat="1" applyFont="1" applyFill="1" applyBorder="1" applyAlignment="1">
      <alignment horizontal="center" vertical="center" shrinkToFit="1"/>
    </xf>
    <xf numFmtId="0" fontId="14" fillId="2" borderId="1" xfId="0" applyNumberFormat="1" applyFont="1" applyFill="1" applyBorder="1" applyAlignment="1">
      <alignment horizontal="center" vertical="center" wrapText="1"/>
    </xf>
    <xf numFmtId="2" fontId="10" fillId="2" borderId="1" xfId="0" applyNumberFormat="1" applyFont="1" applyFill="1" applyBorder="1" applyAlignment="1">
      <alignment horizontal="center" vertical="center" shrinkToFit="1"/>
    </xf>
    <xf numFmtId="2" fontId="14" fillId="0" borderId="1" xfId="0" applyNumberFormat="1" applyFont="1" applyBorder="1" applyAlignment="1">
      <alignment horizontal="right" vertical="center" wrapText="1"/>
    </xf>
    <xf numFmtId="0" fontId="11" fillId="0" borderId="1" xfId="0" applyFont="1" applyBorder="1" applyAlignment="1">
      <alignment horizontal="center" vertical="top" wrapText="1"/>
    </xf>
    <xf numFmtId="0" fontId="11" fillId="0" borderId="1" xfId="0" applyFont="1" applyBorder="1" applyAlignment="1">
      <alignment horizontal="center" vertical="center" wrapText="1"/>
    </xf>
    <xf numFmtId="0" fontId="10" fillId="2" borderId="1" xfId="0" applyNumberFormat="1" applyFont="1" applyFill="1" applyBorder="1" applyAlignment="1">
      <alignment horizontal="center" vertical="center" shrinkToFit="1"/>
    </xf>
    <xf numFmtId="0" fontId="11" fillId="0" borderId="1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left" vertical="center" wrapText="1"/>
    </xf>
    <xf numFmtId="2" fontId="14" fillId="0" borderId="1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vertical="center" wrapText="1"/>
    </xf>
    <xf numFmtId="0" fontId="10" fillId="0" borderId="1" xfId="0" applyFont="1" applyBorder="1" applyAlignment="1">
      <alignment vertical="center" wrapText="1"/>
    </xf>
    <xf numFmtId="4" fontId="14" fillId="0" borderId="1" xfId="0" applyNumberFormat="1" applyFont="1" applyBorder="1" applyAlignment="1">
      <alignment horizontal="right" vertical="center" wrapText="1"/>
    </xf>
    <xf numFmtId="4" fontId="14" fillId="2" borderId="1" xfId="0" applyNumberFormat="1" applyFont="1" applyFill="1" applyBorder="1" applyAlignment="1">
      <alignment horizontal="right" vertical="center" wrapText="1"/>
    </xf>
    <xf numFmtId="0" fontId="4" fillId="0" borderId="0" xfId="0" applyFont="1" applyAlignment="1">
      <alignment horizontal="left"/>
    </xf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4" fillId="0" borderId="0" xfId="0" applyFont="1" applyAlignment="1">
      <alignment horizontal="left"/>
    </xf>
    <xf numFmtId="0" fontId="4" fillId="0" borderId="5" xfId="0" applyFont="1" applyBorder="1" applyAlignment="1">
      <alignment horizontal="left" vertical="top" wrapText="1"/>
    </xf>
    <xf numFmtId="0" fontId="0" fillId="0" borderId="5" xfId="0" applyBorder="1" applyAlignment="1"/>
    <xf numFmtId="0" fontId="0" fillId="0" borderId="0" xfId="0" applyAlignment="1">
      <alignment horizontal="left" vertical="top" wrapText="1"/>
    </xf>
    <xf numFmtId="0" fontId="0" fillId="0" borderId="0" xfId="0" applyAlignment="1"/>
    <xf numFmtId="0" fontId="7" fillId="0" borderId="0" xfId="0" applyFont="1" applyAlignment="1">
      <alignment horizontal="center" vertical="top" wrapText="1"/>
    </xf>
    <xf numFmtId="0" fontId="0" fillId="0" borderId="6" xfId="0" applyBorder="1" applyAlignment="1"/>
    <xf numFmtId="0" fontId="11" fillId="0" borderId="0" xfId="0" applyFont="1" applyBorder="1" applyAlignment="1">
      <alignment horizontal="center" vertical="center" wrapText="1"/>
    </xf>
    <xf numFmtId="0" fontId="16" fillId="2" borderId="1" xfId="0" applyFont="1" applyFill="1" applyBorder="1" applyAlignment="1">
      <alignment horizontal="center" vertical="top" wrapText="1"/>
    </xf>
    <xf numFmtId="0" fontId="11" fillId="2" borderId="1" xfId="0" applyFont="1" applyFill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right" vertical="center" wrapText="1"/>
    </xf>
    <xf numFmtId="0" fontId="11" fillId="0" borderId="2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7" fillId="0" borderId="0" xfId="0" applyFont="1" applyAlignment="1">
      <alignment horizontal="center" wrapText="1"/>
    </xf>
    <xf numFmtId="0" fontId="11" fillId="0" borderId="1" xfId="0" applyFont="1" applyBorder="1" applyAlignment="1">
      <alignment horizontal="center" vertical="top" wrapText="1"/>
    </xf>
    <xf numFmtId="0" fontId="11" fillId="0" borderId="1" xfId="0" applyFont="1" applyBorder="1" applyAlignment="1">
      <alignment horizontal="center" vertical="center" wrapText="1"/>
    </xf>
    <xf numFmtId="0" fontId="14" fillId="2" borderId="1" xfId="0" applyFont="1" applyFill="1" applyBorder="1" applyAlignment="1">
      <alignment horizontal="center" vertical="center" wrapText="1"/>
    </xf>
    <xf numFmtId="0" fontId="6" fillId="0" borderId="0" xfId="0" applyFont="1"/>
    <xf numFmtId="0" fontId="4" fillId="0" borderId="0" xfId="0" applyFont="1" applyBorder="1" applyAlignment="1">
      <alignment horizontal="left" vertical="center" wrapText="1"/>
    </xf>
    <xf numFmtId="0" fontId="5" fillId="0" borderId="0" xfId="0" applyFont="1"/>
  </cellXfs>
  <cellStyles count="2">
    <cellStyle name="Обычный" xfId="0" builtinId="0"/>
    <cellStyle name="Обычный 3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25</xdr:row>
      <xdr:rowOff>0</xdr:rowOff>
    </xdr:from>
    <xdr:to>
      <xdr:col>1</xdr:col>
      <xdr:colOff>414529</xdr:colOff>
      <xdr:row>25</xdr:row>
      <xdr:rowOff>0</xdr:rowOff>
    </xdr:to>
    <xdr:pic>
      <xdr:nvPicPr>
        <xdr:cNvPr id="2" name="Рисунок 1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5291" y="6484620"/>
          <a:ext cx="2811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0</xdr:row>
      <xdr:rowOff>0</xdr:rowOff>
    </xdr:from>
    <xdr:to>
      <xdr:col>1</xdr:col>
      <xdr:colOff>414529</xdr:colOff>
      <xdr:row>0</xdr:row>
      <xdr:rowOff>0</xdr:rowOff>
    </xdr:to>
    <xdr:pic>
      <xdr:nvPicPr>
        <xdr:cNvPr id="13" name="Рисунок 12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9576" y="79390875"/>
          <a:ext cx="2811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29"/>
  <sheetViews>
    <sheetView tabSelected="1" topLeftCell="A4" zoomScaleNormal="100" workbookViewId="0">
      <selection activeCell="B4" sqref="B4"/>
    </sheetView>
  </sheetViews>
  <sheetFormatPr defaultRowHeight="15" x14ac:dyDescent="0.25"/>
  <cols>
    <col min="1" max="1" width="4.140625" customWidth="1"/>
    <col min="2" max="2" width="35.7109375" customWidth="1"/>
    <col min="3" max="3" width="12.42578125" customWidth="1"/>
    <col min="4" max="4" width="4.42578125" customWidth="1"/>
    <col min="5" max="6" width="7.42578125" customWidth="1"/>
    <col min="7" max="7" width="13.28515625" customWidth="1"/>
    <col min="8" max="8" width="12.140625" customWidth="1"/>
    <col min="9" max="9" width="12.28515625" customWidth="1"/>
    <col min="10" max="10" width="8.140625" customWidth="1"/>
    <col min="11" max="11" width="6.85546875" customWidth="1"/>
    <col min="12" max="12" width="8.28515625" customWidth="1"/>
    <col min="13" max="13" width="6.42578125" customWidth="1"/>
    <col min="14" max="14" width="7.85546875" customWidth="1"/>
    <col min="15" max="16" width="11.5703125" customWidth="1"/>
    <col min="17" max="17" width="6.5703125" customWidth="1"/>
    <col min="18" max="18" width="9.28515625" customWidth="1"/>
    <col min="19" max="19" width="12.28515625" customWidth="1"/>
  </cols>
  <sheetData>
    <row r="1" spans="1:19" ht="6.6" customHeight="1" x14ac:dyDescent="0.25">
      <c r="B1" s="1"/>
      <c r="L1" s="2"/>
    </row>
    <row r="2" spans="1:19" hidden="1" x14ac:dyDescent="0.25">
      <c r="A2" s="55"/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8"/>
      <c r="P2" s="8"/>
      <c r="Q2" s="3"/>
      <c r="R2" s="3"/>
      <c r="S2" s="3"/>
    </row>
    <row r="3" spans="1:19" ht="15" customHeight="1" x14ac:dyDescent="0.25">
      <c r="A3" s="7"/>
      <c r="B3" s="4" t="s">
        <v>0</v>
      </c>
      <c r="C3" s="5"/>
      <c r="D3" s="5"/>
      <c r="E3" s="7"/>
      <c r="F3" s="26"/>
      <c r="G3" s="7"/>
      <c r="H3" s="8"/>
      <c r="I3" s="8"/>
      <c r="J3" s="7"/>
      <c r="K3" s="7"/>
      <c r="L3" s="56" t="s">
        <v>1</v>
      </c>
      <c r="M3" s="56"/>
      <c r="N3" s="56"/>
      <c r="O3" s="56"/>
      <c r="P3" s="5"/>
      <c r="Q3" s="5"/>
      <c r="R3" s="5"/>
      <c r="S3" s="5"/>
    </row>
    <row r="4" spans="1:19" x14ac:dyDescent="0.25">
      <c r="A4" s="7"/>
      <c r="B4" s="6" t="s">
        <v>37</v>
      </c>
      <c r="C4" s="5"/>
      <c r="D4" s="5"/>
      <c r="E4" s="7"/>
      <c r="F4" s="26"/>
      <c r="G4" s="7"/>
      <c r="H4" s="8"/>
      <c r="I4" s="8"/>
      <c r="J4" s="7"/>
      <c r="K4" s="7"/>
      <c r="L4" s="54" t="s">
        <v>26</v>
      </c>
      <c r="M4" s="54"/>
      <c r="N4" s="54"/>
      <c r="O4" s="54"/>
      <c r="P4" s="5"/>
      <c r="Q4" s="5"/>
      <c r="R4" s="5"/>
      <c r="S4" s="5"/>
    </row>
    <row r="5" spans="1:19" x14ac:dyDescent="0.25">
      <c r="A5" s="7"/>
      <c r="B5" s="6" t="s">
        <v>2</v>
      </c>
      <c r="C5" s="5"/>
      <c r="D5" s="5"/>
      <c r="E5" s="7"/>
      <c r="F5" s="26"/>
      <c r="G5" s="7"/>
      <c r="H5" s="8"/>
      <c r="I5" s="8"/>
      <c r="J5" s="7"/>
      <c r="K5" s="7"/>
      <c r="L5" s="54" t="s">
        <v>11</v>
      </c>
      <c r="M5" s="54"/>
      <c r="N5" s="54"/>
      <c r="O5" s="54"/>
      <c r="P5" s="5"/>
      <c r="Q5" s="5"/>
      <c r="R5" s="5"/>
      <c r="S5" s="5"/>
    </row>
    <row r="6" spans="1:19" x14ac:dyDescent="0.25">
      <c r="A6" s="7"/>
      <c r="B6" s="6" t="s">
        <v>3</v>
      </c>
      <c r="C6" s="5"/>
      <c r="D6" s="5"/>
      <c r="E6" s="7"/>
      <c r="F6" s="26"/>
      <c r="G6" s="7"/>
      <c r="H6" s="8"/>
      <c r="I6" s="8"/>
      <c r="J6" s="7"/>
      <c r="K6" s="7"/>
      <c r="L6" s="54"/>
      <c r="M6" s="54"/>
      <c r="N6" s="54"/>
      <c r="O6" s="54"/>
      <c r="P6" s="5"/>
      <c r="Q6" s="5"/>
      <c r="R6" s="5"/>
      <c r="S6" s="5"/>
    </row>
    <row r="7" spans="1:19" x14ac:dyDescent="0.25">
      <c r="A7" s="7"/>
      <c r="B7" s="6" t="s">
        <v>36</v>
      </c>
      <c r="C7" s="5"/>
      <c r="D7" s="5"/>
      <c r="E7" s="7"/>
      <c r="F7" s="26"/>
      <c r="G7" s="7"/>
      <c r="H7" s="8"/>
      <c r="I7" s="8"/>
      <c r="J7" s="7"/>
      <c r="K7" s="7"/>
      <c r="L7" s="54" t="s">
        <v>27</v>
      </c>
      <c r="M7" s="54"/>
      <c r="N7" s="54"/>
      <c r="O7" s="54"/>
      <c r="P7" s="5"/>
      <c r="Q7" s="5"/>
      <c r="R7" s="5"/>
      <c r="S7" s="5"/>
    </row>
    <row r="8" spans="1:19" x14ac:dyDescent="0.25">
      <c r="A8" s="7"/>
      <c r="B8" s="6" t="s">
        <v>31</v>
      </c>
      <c r="C8" s="5"/>
      <c r="D8" s="5"/>
      <c r="E8" s="7"/>
      <c r="F8" s="26"/>
      <c r="G8" s="7"/>
      <c r="H8" s="8"/>
      <c r="I8" s="8"/>
      <c r="J8" s="7"/>
      <c r="K8" s="7"/>
      <c r="L8" s="54" t="s">
        <v>30</v>
      </c>
      <c r="M8" s="54"/>
      <c r="N8" s="54"/>
      <c r="O8" s="54"/>
      <c r="P8" s="5"/>
      <c r="Q8" s="5"/>
      <c r="R8" s="5"/>
      <c r="S8" s="5"/>
    </row>
    <row r="9" spans="1:19" ht="20.25" customHeight="1" x14ac:dyDescent="0.25">
      <c r="A9" s="7"/>
      <c r="B9" s="7"/>
      <c r="C9" s="7"/>
      <c r="D9" s="8"/>
      <c r="E9" s="7"/>
      <c r="F9" s="26"/>
      <c r="G9" s="7"/>
      <c r="H9" s="8"/>
      <c r="I9" s="8"/>
      <c r="J9" s="7"/>
      <c r="K9" s="7"/>
      <c r="L9" s="7"/>
      <c r="M9" s="7"/>
      <c r="N9" s="8"/>
      <c r="O9" s="8"/>
      <c r="P9" s="8"/>
      <c r="Q9" s="5"/>
      <c r="R9" s="5"/>
      <c r="S9" s="5"/>
    </row>
    <row r="10" spans="1:19" ht="7.5" customHeight="1" x14ac:dyDescent="0.25">
      <c r="A10" s="50"/>
      <c r="B10" s="50"/>
      <c r="C10" s="50"/>
      <c r="D10" s="50"/>
      <c r="E10" s="50"/>
      <c r="F10" s="50"/>
      <c r="G10" s="50"/>
      <c r="H10" s="50"/>
      <c r="I10" s="50"/>
      <c r="J10" s="50"/>
      <c r="K10" s="50"/>
      <c r="L10" s="50"/>
      <c r="M10" s="50"/>
      <c r="N10" s="50"/>
      <c r="O10" s="50"/>
      <c r="P10" s="50"/>
      <c r="Q10" s="5"/>
      <c r="R10" s="5"/>
      <c r="S10" s="5"/>
    </row>
    <row r="11" spans="1:19" ht="32.25" customHeight="1" x14ac:dyDescent="0.25">
      <c r="A11" s="40" t="s">
        <v>35</v>
      </c>
      <c r="B11" s="40"/>
      <c r="C11" s="40"/>
      <c r="D11" s="40"/>
      <c r="E11" s="40"/>
      <c r="F11" s="40"/>
      <c r="G11" s="40"/>
      <c r="H11" s="40"/>
      <c r="I11" s="40"/>
      <c r="J11" s="40"/>
      <c r="K11" s="40"/>
      <c r="L11" s="40"/>
      <c r="M11" s="40"/>
      <c r="N11" s="40"/>
      <c r="O11" s="40"/>
      <c r="P11" s="40"/>
      <c r="Q11" s="9"/>
      <c r="R11" s="9"/>
      <c r="S11" s="9"/>
    </row>
    <row r="12" spans="1:19" ht="24" customHeight="1" x14ac:dyDescent="0.25">
      <c r="A12" s="41"/>
      <c r="B12" s="41"/>
      <c r="C12" s="41"/>
      <c r="D12" s="41"/>
      <c r="E12" s="41"/>
      <c r="F12" s="41"/>
      <c r="G12" s="41"/>
      <c r="H12" s="41"/>
      <c r="I12" s="41"/>
      <c r="J12" s="41"/>
      <c r="K12" s="41"/>
      <c r="L12" s="41"/>
      <c r="M12" s="41"/>
      <c r="N12" s="41"/>
      <c r="O12" s="41"/>
      <c r="P12" s="41"/>
      <c r="Q12" s="5"/>
      <c r="R12" s="5"/>
      <c r="S12" s="5"/>
    </row>
    <row r="13" spans="1:19" ht="14.45" customHeight="1" x14ac:dyDescent="0.25">
      <c r="A13" s="51" t="s">
        <v>4</v>
      </c>
      <c r="B13" s="52" t="s">
        <v>17</v>
      </c>
      <c r="C13" s="52" t="s">
        <v>8</v>
      </c>
      <c r="D13" s="52" t="s">
        <v>5</v>
      </c>
      <c r="E13" s="52" t="s">
        <v>6</v>
      </c>
      <c r="F13" s="47" t="s">
        <v>25</v>
      </c>
      <c r="G13" s="44" t="s">
        <v>7</v>
      </c>
      <c r="H13" s="44"/>
      <c r="I13" s="44"/>
      <c r="J13" s="44"/>
      <c r="K13" s="44"/>
      <c r="L13" s="53" t="s">
        <v>9</v>
      </c>
      <c r="M13" s="45" t="s">
        <v>10</v>
      </c>
      <c r="N13" s="45" t="s">
        <v>14</v>
      </c>
      <c r="O13" s="45" t="s">
        <v>19</v>
      </c>
      <c r="P13" s="45" t="s">
        <v>18</v>
      </c>
      <c r="Q13" s="42"/>
      <c r="R13" s="42"/>
      <c r="S13" s="5"/>
    </row>
    <row r="14" spans="1:19" ht="15" customHeight="1" x14ac:dyDescent="0.25">
      <c r="A14" s="51"/>
      <c r="B14" s="52"/>
      <c r="C14" s="52"/>
      <c r="D14" s="52"/>
      <c r="E14" s="52"/>
      <c r="F14" s="48"/>
      <c r="G14" s="44"/>
      <c r="H14" s="44"/>
      <c r="I14" s="44"/>
      <c r="J14" s="44"/>
      <c r="K14" s="44"/>
      <c r="L14" s="53"/>
      <c r="M14" s="45"/>
      <c r="N14" s="45"/>
      <c r="O14" s="45"/>
      <c r="P14" s="45"/>
      <c r="Q14" s="42"/>
      <c r="R14" s="42"/>
      <c r="S14" s="5"/>
    </row>
    <row r="15" spans="1:19" ht="14.45" customHeight="1" x14ac:dyDescent="0.25">
      <c r="A15" s="51"/>
      <c r="B15" s="52"/>
      <c r="C15" s="52"/>
      <c r="D15" s="52"/>
      <c r="E15" s="52"/>
      <c r="F15" s="48"/>
      <c r="G15" s="43" t="s">
        <v>32</v>
      </c>
      <c r="H15" s="43" t="s">
        <v>33</v>
      </c>
      <c r="I15" s="43" t="s">
        <v>34</v>
      </c>
      <c r="J15" s="43" t="s">
        <v>20</v>
      </c>
      <c r="K15" s="43" t="s">
        <v>12</v>
      </c>
      <c r="L15" s="53"/>
      <c r="M15" s="45"/>
      <c r="N15" s="45"/>
      <c r="O15" s="45"/>
      <c r="P15" s="45"/>
      <c r="Q15" s="42"/>
      <c r="R15" s="42"/>
      <c r="S15" s="5"/>
    </row>
    <row r="16" spans="1:19" ht="47.45" customHeight="1" x14ac:dyDescent="0.25">
      <c r="A16" s="51"/>
      <c r="B16" s="52"/>
      <c r="C16" s="52"/>
      <c r="D16" s="52"/>
      <c r="E16" s="52"/>
      <c r="F16" s="49"/>
      <c r="G16" s="43"/>
      <c r="H16" s="43"/>
      <c r="I16" s="43"/>
      <c r="J16" s="43"/>
      <c r="K16" s="43"/>
      <c r="L16" s="53"/>
      <c r="M16" s="45"/>
      <c r="N16" s="45"/>
      <c r="O16" s="45"/>
      <c r="P16" s="45"/>
      <c r="Q16" s="42"/>
      <c r="R16" s="42"/>
      <c r="S16" s="5"/>
    </row>
    <row r="17" spans="1:18" x14ac:dyDescent="0.25">
      <c r="A17" s="22">
        <v>1</v>
      </c>
      <c r="B17" s="23">
        <v>2</v>
      </c>
      <c r="C17" s="12">
        <v>3</v>
      </c>
      <c r="D17" s="12">
        <v>4</v>
      </c>
      <c r="E17" s="18">
        <v>5</v>
      </c>
      <c r="F17" s="18"/>
      <c r="G17" s="24">
        <v>6</v>
      </c>
      <c r="H17" s="24">
        <v>7</v>
      </c>
      <c r="I17" s="24">
        <v>8</v>
      </c>
      <c r="J17" s="19">
        <v>9</v>
      </c>
      <c r="K17" s="24">
        <v>10</v>
      </c>
      <c r="L17" s="19">
        <v>11</v>
      </c>
      <c r="M17" s="17">
        <v>12</v>
      </c>
      <c r="N17" s="17">
        <v>13</v>
      </c>
      <c r="O17" s="17">
        <v>15</v>
      </c>
      <c r="P17" s="17">
        <v>16</v>
      </c>
      <c r="Q17" s="13"/>
      <c r="R17" s="14"/>
    </row>
    <row r="18" spans="1:18" ht="120.75" customHeight="1" x14ac:dyDescent="0.25">
      <c r="A18" s="25">
        <v>1</v>
      </c>
      <c r="B18" s="29" t="s">
        <v>23</v>
      </c>
      <c r="C18" s="12" t="s">
        <v>21</v>
      </c>
      <c r="D18" s="12" t="s">
        <v>22</v>
      </c>
      <c r="E18" s="18">
        <v>832</v>
      </c>
      <c r="F18" s="18">
        <v>16</v>
      </c>
      <c r="G18" s="20">
        <v>312.89999999999998</v>
      </c>
      <c r="H18" s="20">
        <v>322.5</v>
      </c>
      <c r="I18" s="20">
        <v>331</v>
      </c>
      <c r="J18" s="19" t="s">
        <v>16</v>
      </c>
      <c r="K18" s="19" t="s">
        <v>16</v>
      </c>
      <c r="L18" s="20">
        <v>312.89999999999998</v>
      </c>
      <c r="M18" s="19" t="s">
        <v>16</v>
      </c>
      <c r="N18" s="19" t="s">
        <v>16</v>
      </c>
      <c r="O18" s="27">
        <v>312.89999999999998</v>
      </c>
      <c r="P18" s="30">
        <f>E18*O18</f>
        <v>260332.79999999999</v>
      </c>
      <c r="Q18" s="13"/>
      <c r="R18" s="14"/>
    </row>
    <row r="19" spans="1:18" ht="116.25" customHeight="1" x14ac:dyDescent="0.25">
      <c r="A19" s="25">
        <v>2</v>
      </c>
      <c r="B19" s="28" t="s">
        <v>24</v>
      </c>
      <c r="C19" s="12" t="s">
        <v>21</v>
      </c>
      <c r="D19" s="12" t="s">
        <v>22</v>
      </c>
      <c r="E19" s="18">
        <v>516</v>
      </c>
      <c r="F19" s="18">
        <v>12</v>
      </c>
      <c r="G19" s="20">
        <v>318</v>
      </c>
      <c r="H19" s="20">
        <v>327.8</v>
      </c>
      <c r="I19" s="20">
        <v>335</v>
      </c>
      <c r="J19" s="19" t="s">
        <v>16</v>
      </c>
      <c r="K19" s="19" t="s">
        <v>16</v>
      </c>
      <c r="L19" s="20">
        <v>318</v>
      </c>
      <c r="M19" s="19" t="s">
        <v>16</v>
      </c>
      <c r="N19" s="19" t="s">
        <v>16</v>
      </c>
      <c r="O19" s="27">
        <v>318</v>
      </c>
      <c r="P19" s="30">
        <f>E19*O19</f>
        <v>164088</v>
      </c>
      <c r="Q19" s="13"/>
      <c r="R19" s="14"/>
    </row>
    <row r="20" spans="1:18" ht="23.25" customHeight="1" x14ac:dyDescent="0.25">
      <c r="A20" s="46" t="s">
        <v>13</v>
      </c>
      <c r="B20" s="46"/>
      <c r="C20" s="46"/>
      <c r="D20" s="46"/>
      <c r="E20" s="46"/>
      <c r="F20" s="46"/>
      <c r="G20" s="46"/>
      <c r="H20" s="46"/>
      <c r="I20" s="46"/>
      <c r="J20" s="46"/>
      <c r="K20" s="46"/>
      <c r="L20" s="46"/>
      <c r="M20" s="46"/>
      <c r="N20" s="46"/>
      <c r="O20" s="46"/>
      <c r="P20" s="31">
        <f>SUM(P18:P19)</f>
        <v>424420.8</v>
      </c>
      <c r="Q20" s="16"/>
      <c r="R20" s="15"/>
    </row>
    <row r="21" spans="1:18" x14ac:dyDescent="0.25">
      <c r="A21" s="36" t="s">
        <v>28</v>
      </c>
      <c r="B21" s="36"/>
      <c r="C21" s="36"/>
      <c r="D21" s="36"/>
      <c r="E21" s="36"/>
      <c r="F21" s="36"/>
      <c r="G21" s="36"/>
      <c r="H21" s="36"/>
      <c r="I21" s="36"/>
      <c r="J21" s="36"/>
      <c r="K21" s="36"/>
      <c r="L21" s="36"/>
      <c r="M21" s="36"/>
      <c r="N21" s="36"/>
      <c r="O21" s="37"/>
      <c r="P21" s="37"/>
    </row>
    <row r="22" spans="1:18" x14ac:dyDescent="0.25">
      <c r="A22" s="38"/>
      <c r="B22" s="38"/>
      <c r="C22" s="38"/>
      <c r="D22" s="38"/>
      <c r="E22" s="38"/>
      <c r="F22" s="38"/>
      <c r="G22" s="38"/>
      <c r="H22" s="38"/>
      <c r="I22" s="38"/>
      <c r="J22" s="38"/>
      <c r="K22" s="38"/>
      <c r="L22" s="38"/>
      <c r="M22" s="38"/>
      <c r="N22" s="38"/>
      <c r="O22" s="39"/>
      <c r="P22" s="39"/>
    </row>
    <row r="23" spans="1:18" x14ac:dyDescent="0.25">
      <c r="A23" s="38"/>
      <c r="B23" s="38"/>
      <c r="C23" s="38"/>
      <c r="D23" s="38"/>
      <c r="E23" s="38"/>
      <c r="F23" s="38"/>
      <c r="G23" s="38"/>
      <c r="H23" s="38"/>
      <c r="I23" s="38"/>
      <c r="J23" s="38"/>
      <c r="K23" s="38"/>
      <c r="L23" s="38"/>
      <c r="M23" s="38"/>
      <c r="N23" s="38"/>
      <c r="O23" s="39"/>
      <c r="P23" s="39"/>
    </row>
    <row r="24" spans="1:18" x14ac:dyDescent="0.25">
      <c r="A24" s="38"/>
      <c r="B24" s="38"/>
      <c r="C24" s="38"/>
      <c r="D24" s="38"/>
      <c r="E24" s="38"/>
      <c r="F24" s="38"/>
      <c r="G24" s="38"/>
      <c r="H24" s="38"/>
      <c r="I24" s="38"/>
      <c r="J24" s="38"/>
      <c r="K24" s="38"/>
      <c r="L24" s="38"/>
      <c r="M24" s="38"/>
      <c r="N24" s="38"/>
      <c r="O24" s="39"/>
      <c r="P24" s="39"/>
    </row>
    <row r="25" spans="1:18" ht="1.1499999999999999" customHeight="1" x14ac:dyDescent="0.25">
      <c r="A25" s="38"/>
      <c r="B25" s="38"/>
      <c r="C25" s="38"/>
      <c r="D25" s="38"/>
      <c r="E25" s="38"/>
      <c r="F25" s="38"/>
      <c r="G25" s="38"/>
      <c r="H25" s="38"/>
      <c r="I25" s="38"/>
      <c r="J25" s="38"/>
      <c r="K25" s="38"/>
      <c r="L25" s="38"/>
      <c r="M25" s="38"/>
      <c r="N25" s="38"/>
      <c r="O25" s="39"/>
      <c r="P25" s="39"/>
    </row>
    <row r="26" spans="1:18" x14ac:dyDescent="0.25">
      <c r="A26" s="35" t="s">
        <v>29</v>
      </c>
      <c r="B26" s="35"/>
      <c r="C26" s="35"/>
      <c r="D26" s="35"/>
      <c r="E26" s="35"/>
      <c r="F26" s="35"/>
      <c r="G26" s="35"/>
      <c r="H26" s="35"/>
      <c r="I26" s="35"/>
      <c r="J26" s="35"/>
      <c r="K26" s="35"/>
      <c r="L26" s="35"/>
      <c r="M26" s="35"/>
      <c r="N26" s="35"/>
    </row>
    <row r="27" spans="1:18" x14ac:dyDescent="0.25">
      <c r="A27" s="32"/>
      <c r="B27" s="32"/>
      <c r="C27" s="32"/>
      <c r="D27" s="32"/>
      <c r="E27" s="32"/>
      <c r="F27" s="32"/>
      <c r="G27" s="32"/>
      <c r="H27" s="32"/>
      <c r="I27" s="32"/>
      <c r="J27" s="32"/>
      <c r="K27" s="32"/>
      <c r="L27" s="32"/>
      <c r="M27" s="32"/>
      <c r="N27" s="32"/>
    </row>
    <row r="29" spans="1:18" x14ac:dyDescent="0.25">
      <c r="A29" s="33"/>
      <c r="B29" s="33"/>
      <c r="C29" s="33"/>
      <c r="D29" s="33"/>
      <c r="E29" s="33"/>
      <c r="F29" s="33"/>
      <c r="G29" s="33"/>
      <c r="H29" s="34"/>
      <c r="I29" s="34"/>
      <c r="J29" s="34"/>
      <c r="K29" s="34"/>
      <c r="L29" s="34"/>
      <c r="M29" s="34"/>
      <c r="N29" s="34"/>
    </row>
  </sheetData>
  <mergeCells count="31">
    <mergeCell ref="L5:O5"/>
    <mergeCell ref="L6:O6"/>
    <mergeCell ref="L7:O7"/>
    <mergeCell ref="L8:O8"/>
    <mergeCell ref="A2:N2"/>
    <mergeCell ref="L3:O3"/>
    <mergeCell ref="L4:O4"/>
    <mergeCell ref="A10:P10"/>
    <mergeCell ref="A13:A16"/>
    <mergeCell ref="B13:B16"/>
    <mergeCell ref="C13:C16"/>
    <mergeCell ref="E13:E16"/>
    <mergeCell ref="L13:L16"/>
    <mergeCell ref="M13:M16"/>
    <mergeCell ref="H15:H16"/>
    <mergeCell ref="I15:I16"/>
    <mergeCell ref="O13:O16"/>
    <mergeCell ref="P13:P16"/>
    <mergeCell ref="D13:D16"/>
    <mergeCell ref="A26:N26"/>
    <mergeCell ref="A21:P25"/>
    <mergeCell ref="A11:P12"/>
    <mergeCell ref="Q13:Q16"/>
    <mergeCell ref="R13:R16"/>
    <mergeCell ref="G15:G16"/>
    <mergeCell ref="J15:J16"/>
    <mergeCell ref="K15:K16"/>
    <mergeCell ref="G13:K14"/>
    <mergeCell ref="N13:N16"/>
    <mergeCell ref="A20:O20"/>
    <mergeCell ref="F13:F16"/>
  </mergeCells>
  <pageMargins left="0.78740157480314965" right="0.23622047244094491" top="0.74803149606299213" bottom="0.74803149606299213" header="0.31496062992125984" footer="0.31496062992125984"/>
  <pageSetup paperSize="9" scale="7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A7"/>
  <sheetViews>
    <sheetView workbookViewId="0">
      <selection activeCell="E14" sqref="E14"/>
    </sheetView>
  </sheetViews>
  <sheetFormatPr defaultRowHeight="15" x14ac:dyDescent="0.25"/>
  <cols>
    <col min="1" max="1" width="79.7109375" customWidth="1"/>
  </cols>
  <sheetData>
    <row r="6" spans="1:1" ht="63" x14ac:dyDescent="0.25">
      <c r="A6" s="11" t="s">
        <v>15</v>
      </c>
    </row>
    <row r="7" spans="1:1" ht="15.75" x14ac:dyDescent="0.25">
      <c r="A7" s="10"/>
    </row>
  </sheetData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B12"/>
  <sheetViews>
    <sheetView workbookViewId="0">
      <selection activeCell="B1" sqref="B1:B12"/>
    </sheetView>
  </sheetViews>
  <sheetFormatPr defaultRowHeight="15" x14ac:dyDescent="0.25"/>
  <cols>
    <col min="2" max="2" width="9.140625" customWidth="1"/>
  </cols>
  <sheetData>
    <row r="1" spans="2:2" x14ac:dyDescent="0.25">
      <c r="B1" s="21" t="e">
        <f>A1*#REF!</f>
        <v>#REF!</v>
      </c>
    </row>
    <row r="2" spans="2:2" x14ac:dyDescent="0.25">
      <c r="B2" s="21" t="e">
        <f t="shared" ref="B2" si="0">A2*#REF!</f>
        <v>#REF!</v>
      </c>
    </row>
    <row r="3" spans="2:2" x14ac:dyDescent="0.25">
      <c r="B3" s="21" t="e">
        <f t="shared" ref="B3" si="1">A3*#REF!</f>
        <v>#REF!</v>
      </c>
    </row>
    <row r="4" spans="2:2" x14ac:dyDescent="0.25">
      <c r="B4" s="21" t="e">
        <f t="shared" ref="B4" si="2">A4*#REF!</f>
        <v>#REF!</v>
      </c>
    </row>
    <row r="5" spans="2:2" x14ac:dyDescent="0.25">
      <c r="B5" s="21" t="e">
        <f t="shared" ref="B5" si="3">A5*#REF!</f>
        <v>#REF!</v>
      </c>
    </row>
    <row r="6" spans="2:2" x14ac:dyDescent="0.25">
      <c r="B6" s="21" t="e">
        <f t="shared" ref="B6" si="4">A6*#REF!</f>
        <v>#REF!</v>
      </c>
    </row>
    <row r="7" spans="2:2" x14ac:dyDescent="0.25">
      <c r="B7" s="21" t="e">
        <f t="shared" ref="B7" si="5">A7*#REF!</f>
        <v>#REF!</v>
      </c>
    </row>
    <row r="8" spans="2:2" x14ac:dyDescent="0.25">
      <c r="B8" s="21" t="e">
        <f t="shared" ref="B8" si="6">A8*#REF!</f>
        <v>#REF!</v>
      </c>
    </row>
    <row r="9" spans="2:2" x14ac:dyDescent="0.25">
      <c r="B9" s="21" t="e">
        <f t="shared" ref="B9" si="7">A9*#REF!</f>
        <v>#REF!</v>
      </c>
    </row>
    <row r="10" spans="2:2" x14ac:dyDescent="0.25">
      <c r="B10" s="21" t="e">
        <f t="shared" ref="B10" si="8">A10*#REF!</f>
        <v>#REF!</v>
      </c>
    </row>
    <row r="11" spans="2:2" x14ac:dyDescent="0.25">
      <c r="B11" s="21" t="e">
        <f t="shared" ref="B11" si="9">A11*#REF!</f>
        <v>#REF!</v>
      </c>
    </row>
    <row r="12" spans="2:2" x14ac:dyDescent="0.25">
      <c r="B12" s="21" t="e">
        <f t="shared" ref="B12" si="10">A12*#REF!</f>
        <v>#REF!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Лист2</vt:lpstr>
      <vt:lpstr>Лист3</vt:lpstr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2024-07-08T08:44:40Z</dcterms:modified>
</cp:coreProperties>
</file>