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/>
  <xr:revisionPtr revIDLastSave="0" documentId="13_ncr:1_{4FF765A4-4ED4-4B65-8754-FEFF9CD1D491}" xr6:coauthVersionLast="47" xr6:coauthVersionMax="47" xr10:uidLastSave="{00000000-0000-0000-0000-000000000000}"/>
  <bookViews>
    <workbookView xWindow="-108" yWindow="-108" windowWidth="23256" windowHeight="12576" activeTab="1" xr2:uid="{00000000-000D-0000-FFFF-FFFF00000000}"/>
  </bookViews>
  <sheets>
    <sheet name="НМЦК" sheetId="8" r:id="rId1"/>
    <sheet name="Пример" sheetId="6" r:id="rId2"/>
  </sheets>
  <definedNames>
    <definedName name="_xlnm.Print_Area" localSheetId="0">НМЦК!$A$7:$H$10</definedName>
    <definedName name="_xlnm.Print_Area" localSheetId="1">Пример!$A$1:$K$16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0" i="6" l="1"/>
  <c r="G7" i="8" l="1"/>
  <c r="H7" i="8" l="1"/>
  <c r="G9" i="8" l="1"/>
  <c r="G8" i="8"/>
  <c r="H8" i="8" l="1"/>
  <c r="H9" i="8"/>
  <c r="G11" i="6"/>
  <c r="F11" i="6"/>
  <c r="E11" i="6"/>
  <c r="I10" i="6"/>
  <c r="H11" i="6" l="1"/>
  <c r="J10" i="6"/>
  <c r="K10" i="6"/>
  <c r="K11" i="6" s="1"/>
  <c r="I11" i="6"/>
  <c r="H10" i="8"/>
  <c r="J11" i="6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Автор</author>
  </authors>
  <commentList>
    <comment ref="K11" authorId="0" shapeId="0" xr:uid="{00000000-0006-0000-0100-000001000000}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Должно получиться
474 041,20
</t>
        </r>
      </text>
    </comment>
  </commentList>
</comments>
</file>

<file path=xl/sharedStrings.xml><?xml version="1.0" encoding="utf-8"?>
<sst xmlns="http://schemas.openxmlformats.org/spreadsheetml/2006/main" count="35" uniqueCount="29">
  <si>
    <t>Наименование</t>
  </si>
  <si>
    <t>Коэффициент вариации (%)</t>
  </si>
  <si>
    <t>Среднеквадратичное  отклонение</t>
  </si>
  <si>
    <t>Всего:</t>
  </si>
  <si>
    <t>НМЦК, руб.</t>
  </si>
  <si>
    <t>Начальная (максимальная) цена контракта определяется и обосновывается посредством применения метода сопоставимых рыночных цен (анализа рынка), в соответствии с методическими рекомендациями  по применению методов определения начальной (максимальной) цены контракта, установленными приказом Министерством экономического развития Российской Федерации от 02.10.2013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(поставщиком, исполнителем)».</t>
  </si>
  <si>
    <t>Обоснование начальной (максимальной) цены контракта</t>
  </si>
  <si>
    <t>Приложение № 3
к документации об электронном аукционе</t>
  </si>
  <si>
    <t xml:space="preserve">ИЦИ №1 </t>
  </si>
  <si>
    <t>ИЦИ №2</t>
  </si>
  <si>
    <t>ИЦИ №3</t>
  </si>
  <si>
    <t>№ п/п</t>
  </si>
  <si>
    <t xml:space="preserve">Кол-во, </t>
  </si>
  <si>
    <t>шт.</t>
  </si>
  <si>
    <t>цена за ед. товара, руб.</t>
  </si>
  <si>
    <t>Ед. изм.</t>
  </si>
  <si>
    <t>КП1</t>
  </si>
  <si>
    <t>КП3</t>
  </si>
  <si>
    <t>КП2</t>
  </si>
  <si>
    <t>среднее</t>
  </si>
  <si>
    <t>итого среднее</t>
  </si>
  <si>
    <t>Тип 2</t>
  </si>
  <si>
    <t>Тип 3</t>
  </si>
  <si>
    <t>Тип 1</t>
  </si>
  <si>
    <t>Директор ГБОУ СОШ № 27 имени И.А.Бунина                                                                                  С.А.Филиппова</t>
  </si>
  <si>
    <t>от 15.01.2024</t>
  </si>
  <si>
    <t>Исх №б\н</t>
  </si>
  <si>
    <t>Камера видеонаблюдения</t>
  </si>
  <si>
    <t>Наименьшая цена, руб.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</si>
</sst>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₽_-;\-* #,##0.00\ _₽_-;_-* &quot;-&quot;??\ _₽_-;_-@_-"/>
    <numFmt numFmtId="165" formatCode="_-* #,##0.00_р_._-;\-* #,##0.00_р_._-;_-* &quot;-&quot;??_р_._-;_-@_-"/>
    <numFmt numFmtId="166" formatCode="#,##0.00\ _₽"/>
  </numFmts>
  <fonts count="2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i/>
      <sz val="12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sz val="9"/>
      <color theme="1"/>
      <name val="Arial"/>
      <family val="2"/>
      <charset val="204"/>
    </font>
    <font>
      <i/>
      <sz val="9"/>
      <color theme="1"/>
      <name val="Arial"/>
      <family val="2"/>
      <charset val="204"/>
    </font>
    <font>
      <b/>
      <i/>
      <sz val="9"/>
      <color theme="1"/>
      <name val="Arial"/>
      <family val="2"/>
      <charset val="204"/>
    </font>
    <font>
      <sz val="9"/>
      <name val="Arial"/>
      <family val="2"/>
      <charset val="204"/>
    </font>
    <font>
      <sz val="11"/>
      <color rgb="FF000000"/>
      <name val="Times New Roman"/>
      <family val="1"/>
      <charset val="204"/>
    </font>
    <font>
      <sz val="8"/>
      <name val="Arial"/>
      <family val="2"/>
    </font>
    <font>
      <sz val="10"/>
      <name val="Times New Roman"/>
      <family val="1"/>
      <charset val="204"/>
    </font>
    <font>
      <sz val="10"/>
      <color indexed="63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6" fillId="0" borderId="0"/>
  </cellStyleXfs>
  <cellXfs count="88">
    <xf numFmtId="0" fontId="0" fillId="0" borderId="0" xfId="0"/>
    <xf numFmtId="0" fontId="1" fillId="0" borderId="0" xfId="0" applyFont="1"/>
    <xf numFmtId="0" fontId="2" fillId="0" borderId="0" xfId="0" applyFont="1"/>
    <xf numFmtId="2" fontId="0" fillId="0" borderId="0" xfId="0" applyNumberFormat="1"/>
    <xf numFmtId="164" fontId="0" fillId="0" borderId="0" xfId="0" applyNumberFormat="1"/>
    <xf numFmtId="0" fontId="0" fillId="0" borderId="0" xfId="0" applyNumberFormat="1"/>
    <xf numFmtId="9" fontId="0" fillId="0" borderId="0" xfId="0" applyNumberFormat="1"/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 wrapText="1"/>
    </xf>
    <xf numFmtId="2" fontId="8" fillId="0" borderId="0" xfId="0" applyNumberFormat="1" applyFont="1" applyAlignment="1">
      <alignment horizontal="right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left" vertical="center" wrapText="1"/>
    </xf>
    <xf numFmtId="0" fontId="0" fillId="0" borderId="0" xfId="0" applyFill="1" applyAlignment="1">
      <alignment horizontal="center" vertical="center" wrapText="1"/>
    </xf>
    <xf numFmtId="164" fontId="0" fillId="0" borderId="0" xfId="0" applyNumberFormat="1" applyFill="1" applyAlignment="1">
      <alignment horizontal="center" vertical="center" wrapText="1"/>
    </xf>
    <xf numFmtId="166" fontId="0" fillId="0" borderId="0" xfId="0" applyNumberFormat="1" applyFill="1" applyAlignment="1">
      <alignment vertical="center"/>
    </xf>
    <xf numFmtId="0" fontId="3" fillId="0" borderId="0" xfId="0" applyFont="1" applyFill="1"/>
    <xf numFmtId="0" fontId="4" fillId="0" borderId="0" xfId="0" applyFont="1" applyFill="1" applyAlignment="1">
      <alignment horizontal="right" vertical="center" wrapText="1"/>
    </xf>
    <xf numFmtId="14" fontId="4" fillId="0" borderId="0" xfId="0" applyNumberFormat="1" applyFont="1" applyFill="1" applyAlignment="1">
      <alignment horizontal="left" vertical="center" wrapText="1"/>
    </xf>
    <xf numFmtId="2" fontId="8" fillId="0" borderId="0" xfId="0" applyNumberFormat="1" applyFont="1" applyFill="1" applyAlignment="1">
      <alignment horizontal="right" wrapText="1"/>
    </xf>
    <xf numFmtId="164" fontId="6" fillId="0" borderId="3" xfId="0" applyNumberFormat="1" applyFont="1" applyFill="1" applyBorder="1" applyAlignment="1">
      <alignment horizontal="center" vertical="top" wrapText="1"/>
    </xf>
    <xf numFmtId="164" fontId="6" fillId="0" borderId="6" xfId="0" applyNumberFormat="1" applyFont="1" applyFill="1" applyBorder="1" applyAlignment="1">
      <alignment horizontal="center" vertical="top" wrapText="1"/>
    </xf>
    <xf numFmtId="164" fontId="7" fillId="0" borderId="2" xfId="0" applyNumberFormat="1" applyFont="1" applyFill="1" applyBorder="1" applyAlignment="1">
      <alignment horizontal="right" vertical="center" wrapText="1"/>
    </xf>
    <xf numFmtId="164" fontId="6" fillId="0" borderId="1" xfId="0" applyNumberFormat="1" applyFont="1" applyFill="1" applyBorder="1" applyAlignment="1">
      <alignment horizontal="right" vertical="center" wrapText="1"/>
    </xf>
    <xf numFmtId="164" fontId="7" fillId="0" borderId="1" xfId="0" applyNumberFormat="1" applyFont="1" applyFill="1" applyBorder="1" applyAlignment="1">
      <alignment horizontal="right" vertical="center" wrapText="1"/>
    </xf>
    <xf numFmtId="16" fontId="0" fillId="0" borderId="0" xfId="0" applyNumberFormat="1"/>
    <xf numFmtId="164" fontId="6" fillId="0" borderId="7" xfId="0" applyNumberFormat="1" applyFont="1" applyFill="1" applyBorder="1" applyAlignment="1">
      <alignment horizontal="center" vertical="top" wrapText="1"/>
    </xf>
    <xf numFmtId="164" fontId="6" fillId="0" borderId="8" xfId="0" applyNumberFormat="1" applyFont="1" applyFill="1" applyBorder="1" applyAlignment="1">
      <alignment horizontal="center" vertical="top" wrapText="1"/>
    </xf>
    <xf numFmtId="164" fontId="6" fillId="0" borderId="9" xfId="0" applyNumberFormat="1" applyFont="1" applyFill="1" applyBorder="1" applyAlignment="1">
      <alignment horizontal="center" vertical="top" wrapText="1"/>
    </xf>
    <xf numFmtId="164" fontId="6" fillId="0" borderId="10" xfId="0" applyNumberFormat="1" applyFont="1" applyFill="1" applyBorder="1" applyAlignment="1">
      <alignment horizontal="center" vertical="top" wrapText="1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vertical="center"/>
    </xf>
    <xf numFmtId="0" fontId="7" fillId="0" borderId="1" xfId="0" applyFont="1" applyFill="1" applyBorder="1" applyAlignment="1">
      <alignment vertical="center"/>
    </xf>
    <xf numFmtId="165" fontId="2" fillId="0" borderId="0" xfId="0" applyNumberFormat="1" applyFont="1"/>
    <xf numFmtId="0" fontId="11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left" vertical="center" wrapText="1"/>
    </xf>
    <xf numFmtId="164" fontId="11" fillId="0" borderId="0" xfId="0" applyNumberFormat="1" applyFont="1" applyFill="1" applyBorder="1" applyAlignment="1">
      <alignment horizontal="center" vertical="center" wrapText="1"/>
    </xf>
    <xf numFmtId="2" fontId="13" fillId="0" borderId="0" xfId="0" applyNumberFormat="1" applyFont="1" applyFill="1" applyBorder="1" applyAlignment="1">
      <alignment horizontal="center" vertical="center"/>
    </xf>
    <xf numFmtId="0" fontId="11" fillId="0" borderId="0" xfId="0" applyFont="1" applyFill="1" applyBorder="1"/>
    <xf numFmtId="0" fontId="11" fillId="0" borderId="0" xfId="0" applyFont="1" applyFill="1" applyBorder="1" applyAlignment="1">
      <alignment horizontal="center" vertical="top" wrapText="1"/>
    </xf>
    <xf numFmtId="164" fontId="12" fillId="2" borderId="1" xfId="0" applyNumberFormat="1" applyFont="1" applyFill="1" applyBorder="1" applyAlignment="1">
      <alignment horizontal="right" vertical="center" wrapText="1"/>
    </xf>
    <xf numFmtId="164" fontId="11" fillId="0" borderId="0" xfId="0" applyNumberFormat="1" applyFont="1" applyFill="1" applyBorder="1" applyAlignment="1">
      <alignment horizontal="right" vertical="center" wrapText="1"/>
    </xf>
    <xf numFmtId="0" fontId="12" fillId="0" borderId="0" xfId="0" applyFont="1" applyFill="1" applyBorder="1" applyAlignment="1">
      <alignment vertical="center"/>
    </xf>
    <xf numFmtId="2" fontId="11" fillId="0" borderId="0" xfId="0" applyNumberFormat="1" applyFont="1" applyFill="1" applyBorder="1" applyAlignment="1">
      <alignment vertical="center"/>
    </xf>
    <xf numFmtId="0" fontId="11" fillId="0" borderId="0" xfId="0" applyNumberFormat="1" applyFont="1" applyFill="1" applyBorder="1" applyAlignment="1">
      <alignment vertical="center"/>
    </xf>
    <xf numFmtId="0" fontId="13" fillId="0" borderId="0" xfId="0" applyFont="1" applyFill="1" applyBorder="1" applyAlignment="1">
      <alignment horizontal="center" vertical="center"/>
    </xf>
    <xf numFmtId="166" fontId="11" fillId="0" borderId="0" xfId="0" applyNumberFormat="1" applyFont="1" applyFill="1" applyBorder="1" applyAlignment="1">
      <alignment vertical="center"/>
    </xf>
    <xf numFmtId="0" fontId="12" fillId="0" borderId="0" xfId="0" applyFont="1" applyFill="1" applyBorder="1" applyAlignment="1">
      <alignment horizontal="center"/>
    </xf>
    <xf numFmtId="9" fontId="11" fillId="0" borderId="0" xfId="0" applyNumberFormat="1" applyFont="1" applyFill="1" applyBorder="1"/>
    <xf numFmtId="0" fontId="12" fillId="0" borderId="0" xfId="0" applyFont="1" applyFill="1" applyBorder="1"/>
    <xf numFmtId="2" fontId="13" fillId="2" borderId="1" xfId="0" applyNumberFormat="1" applyFont="1" applyFill="1" applyBorder="1" applyAlignment="1">
      <alignment horizontal="center" vertical="center" wrapText="1"/>
    </xf>
    <xf numFmtId="164" fontId="11" fillId="3" borderId="0" xfId="0" applyNumberFormat="1" applyFont="1" applyFill="1" applyBorder="1" applyAlignment="1">
      <alignment horizontal="center" vertical="center" wrapText="1"/>
    </xf>
    <xf numFmtId="164" fontId="11" fillId="4" borderId="0" xfId="0" applyNumberFormat="1" applyFont="1" applyFill="1" applyBorder="1" applyAlignment="1">
      <alignment horizontal="center" vertical="center" wrapText="1"/>
    </xf>
    <xf numFmtId="2" fontId="14" fillId="0" borderId="1" xfId="0" applyNumberFormat="1" applyFont="1" applyFill="1" applyBorder="1" applyAlignment="1">
      <alignment horizontal="center" vertical="center"/>
    </xf>
    <xf numFmtId="0" fontId="15" fillId="0" borderId="1" xfId="0" applyFont="1" applyBorder="1" applyAlignment="1">
      <alignment vertical="center" wrapText="1"/>
    </xf>
    <xf numFmtId="0" fontId="11" fillId="0" borderId="0" xfId="0" applyFont="1" applyFill="1" applyBorder="1" applyAlignment="1">
      <alignment vertical="center" wrapText="1"/>
    </xf>
    <xf numFmtId="0" fontId="11" fillId="0" borderId="0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2" fontId="12" fillId="0" borderId="0" xfId="0" applyNumberFormat="1" applyFont="1" applyFill="1" applyBorder="1" applyAlignment="1">
      <alignment vertical="center"/>
    </xf>
    <xf numFmtId="2" fontId="4" fillId="0" borderId="0" xfId="0" applyNumberFormat="1" applyFont="1" applyFill="1" applyBorder="1" applyAlignment="1">
      <alignment horizontal="center" vertical="center"/>
    </xf>
    <xf numFmtId="0" fontId="17" fillId="0" borderId="2" xfId="1" applyNumberFormat="1" applyFont="1" applyBorder="1" applyAlignment="1">
      <alignment wrapText="1"/>
    </xf>
    <xf numFmtId="0" fontId="17" fillId="0" borderId="2" xfId="1" applyNumberFormat="1" applyFont="1" applyBorder="1" applyAlignment="1">
      <alignment horizontal="center" vertical="center"/>
    </xf>
    <xf numFmtId="2" fontId="18" fillId="0" borderId="1" xfId="1" applyNumberFormat="1" applyFont="1" applyBorder="1" applyAlignment="1">
      <alignment horizontal="center" vertical="center"/>
    </xf>
    <xf numFmtId="164" fontId="6" fillId="0" borderId="8" xfId="0" applyNumberFormat="1" applyFont="1" applyFill="1" applyBorder="1" applyAlignment="1">
      <alignment horizontal="center" vertical="top" wrapText="1"/>
    </xf>
    <xf numFmtId="14" fontId="20" fillId="0" borderId="0" xfId="0" applyNumberFormat="1" applyFont="1" applyFill="1" applyAlignment="1">
      <alignment horizontal="left" vertical="center" wrapText="1"/>
    </xf>
    <xf numFmtId="0" fontId="19" fillId="0" borderId="0" xfId="0" applyFont="1" applyFill="1" applyAlignment="1">
      <alignment horizontal="left" vertical="center" wrapText="1"/>
    </xf>
    <xf numFmtId="0" fontId="20" fillId="0" borderId="0" xfId="0" applyFont="1" applyFill="1" applyAlignment="1">
      <alignment horizontal="left" wrapText="1"/>
    </xf>
    <xf numFmtId="0" fontId="7" fillId="0" borderId="1" xfId="0" applyFont="1" applyFill="1" applyBorder="1" applyAlignment="1">
      <alignment horizontal="center" vertical="center"/>
    </xf>
    <xf numFmtId="2" fontId="8" fillId="0" borderId="0" xfId="0" applyNumberFormat="1" applyFont="1" applyAlignment="1">
      <alignment horizontal="right" wrapText="1"/>
    </xf>
    <xf numFmtId="2" fontId="8" fillId="0" borderId="0" xfId="0" applyNumberFormat="1" applyFont="1" applyAlignment="1">
      <alignment horizontal="right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justify" vertical="center" wrapText="1"/>
    </xf>
    <xf numFmtId="0" fontId="6" fillId="0" borderId="1" xfId="0" applyFont="1" applyFill="1" applyBorder="1" applyAlignment="1">
      <alignment horizontal="center" vertical="top" wrapText="1"/>
    </xf>
    <xf numFmtId="0" fontId="6" fillId="0" borderId="2" xfId="0" applyFont="1" applyFill="1" applyBorder="1" applyAlignment="1">
      <alignment horizontal="center" vertical="top" wrapText="1"/>
    </xf>
    <xf numFmtId="164" fontId="6" fillId="0" borderId="7" xfId="0" applyNumberFormat="1" applyFont="1" applyFill="1" applyBorder="1" applyAlignment="1">
      <alignment horizontal="center" vertical="top" wrapText="1"/>
    </xf>
    <xf numFmtId="164" fontId="6" fillId="0" borderId="8" xfId="0" applyNumberFormat="1" applyFont="1" applyFill="1" applyBorder="1" applyAlignment="1">
      <alignment horizontal="center" vertical="top" wrapText="1"/>
    </xf>
    <xf numFmtId="164" fontId="6" fillId="0" borderId="4" xfId="0" applyNumberFormat="1" applyFont="1" applyFill="1" applyBorder="1" applyAlignment="1">
      <alignment horizontal="center" vertical="top" wrapText="1"/>
    </xf>
    <xf numFmtId="2" fontId="6" fillId="0" borderId="3" xfId="0" applyNumberFormat="1" applyFont="1" applyFill="1" applyBorder="1" applyAlignment="1">
      <alignment horizontal="center" vertical="top" wrapText="1"/>
    </xf>
    <xf numFmtId="2" fontId="6" fillId="0" borderId="5" xfId="0" applyNumberFormat="1" applyFont="1" applyFill="1" applyBorder="1" applyAlignment="1">
      <alignment horizontal="center" vertical="top" wrapText="1"/>
    </xf>
    <xf numFmtId="2" fontId="6" fillId="0" borderId="4" xfId="0" applyNumberFormat="1" applyFont="1" applyFill="1" applyBorder="1" applyAlignment="1">
      <alignment horizontal="center" vertical="top" wrapText="1"/>
    </xf>
    <xf numFmtId="0" fontId="6" fillId="0" borderId="3" xfId="0" applyNumberFormat="1" applyFont="1" applyFill="1" applyBorder="1" applyAlignment="1">
      <alignment horizontal="center" vertical="top" wrapText="1"/>
    </xf>
    <xf numFmtId="0" fontId="6" fillId="0" borderId="5" xfId="0" applyNumberFormat="1" applyFont="1" applyFill="1" applyBorder="1" applyAlignment="1">
      <alignment horizontal="center" vertical="top" wrapText="1"/>
    </xf>
    <xf numFmtId="0" fontId="6" fillId="0" borderId="4" xfId="0" applyNumberFormat="1" applyFont="1" applyFill="1" applyBorder="1" applyAlignment="1">
      <alignment horizontal="center" vertical="top" wrapText="1"/>
    </xf>
    <xf numFmtId="164" fontId="6" fillId="0" borderId="1" xfId="0" applyNumberFormat="1" applyFont="1" applyFill="1" applyBorder="1" applyAlignment="1">
      <alignment horizontal="center" vertical="top" wrapText="1"/>
    </xf>
    <xf numFmtId="0" fontId="6" fillId="0" borderId="3" xfId="0" applyFont="1" applyFill="1" applyBorder="1" applyAlignment="1">
      <alignment horizontal="center" vertical="top" wrapText="1"/>
    </xf>
    <xf numFmtId="0" fontId="6" fillId="0" borderId="5" xfId="0" applyFont="1" applyFill="1" applyBorder="1" applyAlignment="1">
      <alignment horizontal="center" vertical="top" wrapText="1"/>
    </xf>
    <xf numFmtId="0" fontId="6" fillId="0" borderId="4" xfId="0" applyFont="1" applyFill="1" applyBorder="1" applyAlignment="1">
      <alignment horizontal="center" vertical="top" wrapText="1"/>
    </xf>
  </cellXfs>
  <cellStyles count="2">
    <cellStyle name="Обычный" xfId="0" builtinId="0"/>
    <cellStyle name="Обычный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9"/>
  <sheetViews>
    <sheetView zoomScale="150" zoomScaleNormal="150" zoomScaleSheetLayoutView="100" workbookViewId="0">
      <selection activeCell="D16" sqref="D16"/>
    </sheetView>
  </sheetViews>
  <sheetFormatPr defaultColWidth="9.109375" defaultRowHeight="11.4" x14ac:dyDescent="0.2"/>
  <cols>
    <col min="1" max="1" width="3.44140625" style="33" customWidth="1"/>
    <col min="2" max="2" width="69.6640625" style="34" customWidth="1"/>
    <col min="3" max="3" width="6.5546875" style="54" customWidth="1"/>
    <col min="4" max="4" width="9.33203125" style="35" customWidth="1"/>
    <col min="5" max="5" width="10.6640625" style="45" customWidth="1"/>
    <col min="6" max="6" width="10.44140625" style="45" customWidth="1"/>
    <col min="7" max="7" width="10.44140625" style="48" customWidth="1"/>
    <col min="8" max="8" width="14.44140625" style="36" customWidth="1"/>
    <col min="9" max="16384" width="9.109375" style="37"/>
  </cols>
  <sheetData>
    <row r="1" spans="1:8" x14ac:dyDescent="0.2">
      <c r="D1" s="41"/>
      <c r="E1" s="42"/>
      <c r="F1" s="43"/>
      <c r="G1" s="37"/>
      <c r="H1" s="44"/>
    </row>
    <row r="2" spans="1:8" x14ac:dyDescent="0.2">
      <c r="D2" s="41"/>
      <c r="E2" s="42"/>
      <c r="F2" s="43"/>
      <c r="G2" s="37"/>
      <c r="H2" s="44"/>
    </row>
    <row r="3" spans="1:8" x14ac:dyDescent="0.2">
      <c r="D3" s="41"/>
      <c r="E3" s="42"/>
      <c r="F3" s="43"/>
      <c r="G3" s="37"/>
      <c r="H3" s="44"/>
    </row>
    <row r="4" spans="1:8" x14ac:dyDescent="0.2">
      <c r="D4" s="41"/>
      <c r="E4" s="42"/>
      <c r="F4" s="43"/>
      <c r="G4" s="37"/>
      <c r="H4" s="44"/>
    </row>
    <row r="5" spans="1:8" x14ac:dyDescent="0.2">
      <c r="D5" s="41"/>
      <c r="E5" s="42"/>
      <c r="F5" s="43"/>
      <c r="G5" s="37"/>
      <c r="H5" s="44"/>
    </row>
    <row r="6" spans="1:8" x14ac:dyDescent="0.2">
      <c r="D6" s="50" t="s">
        <v>16</v>
      </c>
      <c r="E6" s="35" t="s">
        <v>18</v>
      </c>
      <c r="F6" s="51" t="s">
        <v>17</v>
      </c>
      <c r="G6" s="46" t="s">
        <v>19</v>
      </c>
      <c r="H6" s="36" t="s">
        <v>20</v>
      </c>
    </row>
    <row r="7" spans="1:8" ht="35.1" customHeight="1" x14ac:dyDescent="0.2">
      <c r="A7" s="38"/>
      <c r="B7" s="53" t="s">
        <v>23</v>
      </c>
      <c r="C7" s="56">
        <v>2</v>
      </c>
      <c r="D7" s="52">
        <v>1008</v>
      </c>
      <c r="E7" s="52">
        <v>2564.4699999999998</v>
      </c>
      <c r="F7" s="52">
        <v>4760</v>
      </c>
      <c r="G7" s="39">
        <f t="shared" ref="G7:G9" si="0">FLOOR(AVERAGE(D7:F7),0.01)</f>
        <v>2777.4900000000002</v>
      </c>
      <c r="H7" s="49">
        <f>G7*C7</f>
        <v>5554.9800000000005</v>
      </c>
    </row>
    <row r="8" spans="1:8" ht="35.1" customHeight="1" x14ac:dyDescent="0.2">
      <c r="A8" s="38"/>
      <c r="B8" s="53" t="s">
        <v>21</v>
      </c>
      <c r="C8" s="57">
        <v>12</v>
      </c>
      <c r="D8" s="52">
        <v>2049.6</v>
      </c>
      <c r="E8" s="52">
        <v>2298.59</v>
      </c>
      <c r="F8" s="52">
        <v>2300</v>
      </c>
      <c r="G8" s="39">
        <f t="shared" si="0"/>
        <v>2216.06</v>
      </c>
      <c r="H8" s="49">
        <f t="shared" ref="H8:H9" si="1">G8*C8</f>
        <v>26592.720000000001</v>
      </c>
    </row>
    <row r="9" spans="1:8" ht="30" customHeight="1" x14ac:dyDescent="0.2">
      <c r="A9" s="38"/>
      <c r="B9" s="53" t="s">
        <v>22</v>
      </c>
      <c r="C9" s="57">
        <v>3</v>
      </c>
      <c r="D9" s="52">
        <v>5460</v>
      </c>
      <c r="E9" s="52">
        <v>1765.64</v>
      </c>
      <c r="F9" s="52">
        <v>5045</v>
      </c>
      <c r="G9" s="39">
        <f t="shared" si="0"/>
        <v>4090.21</v>
      </c>
      <c r="H9" s="49">
        <f t="shared" si="1"/>
        <v>12270.630000000001</v>
      </c>
    </row>
    <row r="10" spans="1:8" ht="13.8" x14ac:dyDescent="0.2">
      <c r="C10" s="55"/>
      <c r="D10" s="40"/>
      <c r="E10" s="59"/>
      <c r="F10" s="40"/>
      <c r="G10" s="40"/>
      <c r="H10" s="36">
        <f>SUM(H7:H9)</f>
        <v>44418.33</v>
      </c>
    </row>
    <row r="11" spans="1:8" x14ac:dyDescent="0.2">
      <c r="D11" s="41"/>
      <c r="E11" s="42"/>
      <c r="F11" s="43"/>
      <c r="G11" s="47"/>
    </row>
    <row r="12" spans="1:8" x14ac:dyDescent="0.2">
      <c r="D12" s="58"/>
      <c r="E12" s="42"/>
      <c r="F12" s="43"/>
      <c r="G12" s="37"/>
      <c r="H12" s="44"/>
    </row>
    <row r="13" spans="1:8" x14ac:dyDescent="0.2">
      <c r="D13" s="41"/>
      <c r="E13" s="42"/>
      <c r="F13" s="43"/>
      <c r="G13" s="37"/>
      <c r="H13" s="44"/>
    </row>
    <row r="14" spans="1:8" x14ac:dyDescent="0.2">
      <c r="D14" s="41"/>
      <c r="E14" s="42"/>
      <c r="F14" s="43"/>
      <c r="G14" s="37"/>
      <c r="H14" s="44"/>
    </row>
    <row r="15" spans="1:8" x14ac:dyDescent="0.2">
      <c r="D15" s="41"/>
      <c r="E15" s="42"/>
      <c r="F15" s="43"/>
      <c r="G15" s="37"/>
      <c r="H15" s="44"/>
    </row>
    <row r="16" spans="1:8" x14ac:dyDescent="0.2">
      <c r="D16" s="41"/>
      <c r="E16" s="42"/>
      <c r="F16" s="43"/>
      <c r="G16" s="37"/>
      <c r="H16" s="44"/>
    </row>
    <row r="17" spans="4:8" x14ac:dyDescent="0.2">
      <c r="D17" s="41"/>
      <c r="E17" s="42"/>
      <c r="F17" s="43"/>
      <c r="G17" s="37"/>
      <c r="H17" s="44"/>
    </row>
    <row r="18" spans="4:8" x14ac:dyDescent="0.2">
      <c r="D18" s="41"/>
      <c r="E18" s="42"/>
      <c r="F18" s="43"/>
      <c r="G18" s="37"/>
      <c r="H18" s="44"/>
    </row>
    <row r="19" spans="4:8" x14ac:dyDescent="0.2">
      <c r="D19" s="41"/>
      <c r="E19" s="42"/>
      <c r="F19" s="43"/>
      <c r="G19" s="37"/>
      <c r="H19" s="44"/>
    </row>
    <row r="20" spans="4:8" x14ac:dyDescent="0.2">
      <c r="D20" s="41"/>
      <c r="E20" s="42"/>
      <c r="F20" s="43"/>
      <c r="G20" s="37"/>
      <c r="H20" s="44"/>
    </row>
    <row r="21" spans="4:8" x14ac:dyDescent="0.2">
      <c r="D21" s="41"/>
      <c r="E21" s="42"/>
      <c r="F21" s="43"/>
      <c r="G21" s="37"/>
      <c r="H21" s="44"/>
    </row>
    <row r="22" spans="4:8" x14ac:dyDescent="0.2">
      <c r="D22" s="41"/>
      <c r="E22" s="42"/>
      <c r="F22" s="43"/>
      <c r="G22" s="37"/>
      <c r="H22" s="44"/>
    </row>
    <row r="23" spans="4:8" x14ac:dyDescent="0.2">
      <c r="D23" s="41"/>
      <c r="E23" s="42"/>
      <c r="F23" s="43"/>
      <c r="G23" s="37"/>
      <c r="H23" s="44"/>
    </row>
    <row r="24" spans="4:8" x14ac:dyDescent="0.2">
      <c r="D24" s="41"/>
      <c r="E24" s="42"/>
      <c r="F24" s="43"/>
      <c r="G24" s="37"/>
      <c r="H24" s="44"/>
    </row>
    <row r="25" spans="4:8" x14ac:dyDescent="0.2">
      <c r="D25" s="41"/>
      <c r="E25" s="42"/>
      <c r="F25" s="43"/>
      <c r="G25" s="37"/>
      <c r="H25" s="44"/>
    </row>
    <row r="26" spans="4:8" x14ac:dyDescent="0.2">
      <c r="D26" s="41"/>
      <c r="E26" s="42"/>
      <c r="F26" s="43"/>
      <c r="G26" s="37"/>
      <c r="H26" s="44"/>
    </row>
    <row r="27" spans="4:8" x14ac:dyDescent="0.2">
      <c r="D27" s="41"/>
      <c r="E27" s="42"/>
      <c r="F27" s="43"/>
      <c r="G27" s="37"/>
      <c r="H27" s="44"/>
    </row>
    <row r="28" spans="4:8" x14ac:dyDescent="0.2">
      <c r="D28" s="41"/>
      <c r="E28" s="42"/>
      <c r="F28" s="43"/>
      <c r="G28" s="37"/>
      <c r="H28" s="44"/>
    </row>
    <row r="29" spans="4:8" x14ac:dyDescent="0.2">
      <c r="D29" s="41"/>
      <c r="E29" s="42"/>
      <c r="F29" s="43"/>
      <c r="G29" s="37"/>
      <c r="H29" s="44"/>
    </row>
    <row r="30" spans="4:8" x14ac:dyDescent="0.2">
      <c r="D30" s="41"/>
      <c r="E30" s="42"/>
      <c r="F30" s="43"/>
      <c r="G30" s="37"/>
      <c r="H30" s="44"/>
    </row>
    <row r="31" spans="4:8" x14ac:dyDescent="0.2">
      <c r="D31" s="41"/>
      <c r="E31" s="42"/>
      <c r="F31" s="43"/>
      <c r="G31" s="37"/>
      <c r="H31" s="44"/>
    </row>
    <row r="32" spans="4:8" x14ac:dyDescent="0.2">
      <c r="D32" s="41"/>
      <c r="E32" s="42"/>
      <c r="F32" s="43"/>
      <c r="G32" s="37"/>
      <c r="H32" s="44"/>
    </row>
    <row r="33" spans="4:8" x14ac:dyDescent="0.2">
      <c r="D33" s="41"/>
      <c r="E33" s="42"/>
      <c r="F33" s="43"/>
      <c r="G33" s="37"/>
      <c r="H33" s="44"/>
    </row>
    <row r="34" spans="4:8" x14ac:dyDescent="0.2">
      <c r="D34" s="41"/>
      <c r="E34" s="42"/>
      <c r="F34" s="43"/>
      <c r="G34" s="37"/>
      <c r="H34" s="44"/>
    </row>
    <row r="35" spans="4:8" x14ac:dyDescent="0.2">
      <c r="D35" s="41"/>
      <c r="E35" s="42"/>
      <c r="F35" s="43"/>
      <c r="G35" s="37"/>
      <c r="H35" s="44"/>
    </row>
    <row r="36" spans="4:8" x14ac:dyDescent="0.2">
      <c r="D36" s="41"/>
      <c r="E36" s="42"/>
      <c r="F36" s="43"/>
      <c r="G36" s="37"/>
      <c r="H36" s="44"/>
    </row>
    <row r="37" spans="4:8" x14ac:dyDescent="0.2">
      <c r="D37" s="41"/>
      <c r="E37" s="42"/>
      <c r="F37" s="43"/>
      <c r="G37" s="37"/>
      <c r="H37" s="44"/>
    </row>
    <row r="38" spans="4:8" x14ac:dyDescent="0.2">
      <c r="D38" s="41"/>
      <c r="E38" s="42"/>
      <c r="F38" s="43"/>
      <c r="G38" s="37"/>
      <c r="H38" s="44"/>
    </row>
    <row r="39" spans="4:8" x14ac:dyDescent="0.2">
      <c r="D39" s="41"/>
      <c r="E39" s="42"/>
      <c r="F39" s="43"/>
      <c r="G39" s="37"/>
      <c r="H39" s="44"/>
    </row>
  </sheetData>
  <printOptions horizontalCentered="1"/>
  <pageMargins left="0.25" right="0.25" top="0.75" bottom="0.75" header="0.3" footer="0.3"/>
  <pageSetup paperSize="9" scale="9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20"/>
  <sheetViews>
    <sheetView tabSelected="1" topLeftCell="A4" zoomScaleNormal="100" zoomScaleSheetLayoutView="100" workbookViewId="0">
      <selection activeCell="H11" sqref="H11"/>
    </sheetView>
  </sheetViews>
  <sheetFormatPr defaultRowHeight="15.6" x14ac:dyDescent="0.3"/>
  <cols>
    <col min="1" max="1" width="3.44140625" style="10" customWidth="1"/>
    <col min="2" max="2" width="25.109375" style="11" customWidth="1"/>
    <col min="3" max="3" width="7" style="11" bestFit="1" customWidth="1"/>
    <col min="4" max="4" width="6.5546875" style="12" customWidth="1"/>
    <col min="5" max="5" width="9.6640625" style="13" bestFit="1" customWidth="1"/>
    <col min="6" max="7" width="9.6640625" style="14" bestFit="1" customWidth="1"/>
    <col min="8" max="8" width="14.6640625" style="15" customWidth="1"/>
    <col min="9" max="9" width="16" style="3" customWidth="1"/>
    <col min="10" max="10" width="10.88671875" style="5" customWidth="1"/>
    <col min="11" max="11" width="11.6640625" bestFit="1" customWidth="1"/>
    <col min="12" max="12" width="11.33203125" customWidth="1"/>
    <col min="13" max="13" width="9.109375" customWidth="1"/>
    <col min="14" max="14" width="10.5546875" bestFit="1" customWidth="1"/>
  </cols>
  <sheetData>
    <row r="1" spans="1:14" ht="39" customHeight="1" x14ac:dyDescent="0.3">
      <c r="H1" s="68" t="s">
        <v>7</v>
      </c>
      <c r="I1" s="69"/>
      <c r="J1" s="69"/>
      <c r="K1" s="69"/>
    </row>
    <row r="2" spans="1:14" ht="15.75" customHeight="1" x14ac:dyDescent="0.3">
      <c r="H2" s="18"/>
      <c r="I2" s="9"/>
      <c r="J2" s="9"/>
      <c r="K2" s="9"/>
    </row>
    <row r="3" spans="1:14" ht="17.399999999999999" x14ac:dyDescent="0.3">
      <c r="A3" s="70" t="s">
        <v>6</v>
      </c>
      <c r="B3" s="71"/>
      <c r="C3" s="71"/>
      <c r="D3" s="71"/>
      <c r="E3" s="71"/>
      <c r="F3" s="71"/>
      <c r="G3" s="71"/>
      <c r="H3" s="71"/>
      <c r="I3" s="71"/>
      <c r="J3" s="71"/>
      <c r="K3" s="71"/>
    </row>
    <row r="4" spans="1:14" ht="72.75" customHeight="1" x14ac:dyDescent="0.3">
      <c r="A4" s="72" t="s">
        <v>5</v>
      </c>
      <c r="B4" s="72"/>
      <c r="C4" s="72"/>
      <c r="D4" s="72"/>
      <c r="E4" s="72"/>
      <c r="F4" s="72"/>
      <c r="G4" s="72"/>
      <c r="H4" s="72"/>
      <c r="I4" s="72"/>
      <c r="J4" s="72"/>
      <c r="K4" s="72"/>
    </row>
    <row r="5" spans="1:14" x14ac:dyDescent="0.3">
      <c r="M5" s="24"/>
    </row>
    <row r="6" spans="1:14" ht="15" customHeight="1" x14ac:dyDescent="0.3">
      <c r="A6" s="73" t="s">
        <v>11</v>
      </c>
      <c r="B6" s="74" t="s">
        <v>0</v>
      </c>
      <c r="C6" s="85" t="s">
        <v>15</v>
      </c>
      <c r="D6" s="85" t="s">
        <v>12</v>
      </c>
      <c r="E6" s="25" t="s">
        <v>8</v>
      </c>
      <c r="F6" s="19" t="s">
        <v>9</v>
      </c>
      <c r="G6" s="19" t="s">
        <v>10</v>
      </c>
      <c r="H6" s="75" t="s">
        <v>28</v>
      </c>
      <c r="I6" s="78" t="s">
        <v>2</v>
      </c>
      <c r="J6" s="81" t="s">
        <v>1</v>
      </c>
      <c r="K6" s="84" t="s">
        <v>4</v>
      </c>
    </row>
    <row r="7" spans="1:14" ht="14.4" x14ac:dyDescent="0.3">
      <c r="A7" s="73"/>
      <c r="B7" s="74"/>
      <c r="C7" s="86"/>
      <c r="D7" s="86"/>
      <c r="E7" s="26" t="s">
        <v>26</v>
      </c>
      <c r="F7" s="63" t="s">
        <v>26</v>
      </c>
      <c r="G7" s="63" t="s">
        <v>26</v>
      </c>
      <c r="H7" s="76"/>
      <c r="I7" s="79"/>
      <c r="J7" s="82"/>
      <c r="K7" s="84"/>
    </row>
    <row r="8" spans="1:14" ht="24" x14ac:dyDescent="0.3">
      <c r="A8" s="73"/>
      <c r="B8" s="74"/>
      <c r="C8" s="86"/>
      <c r="D8" s="86"/>
      <c r="E8" s="27" t="s">
        <v>25</v>
      </c>
      <c r="F8" s="27" t="s">
        <v>25</v>
      </c>
      <c r="G8" s="27" t="s">
        <v>25</v>
      </c>
      <c r="H8" s="76"/>
      <c r="I8" s="79"/>
      <c r="J8" s="82"/>
      <c r="K8" s="84"/>
    </row>
    <row r="9" spans="1:14" ht="24.75" customHeight="1" x14ac:dyDescent="0.3">
      <c r="A9" s="73"/>
      <c r="B9" s="74"/>
      <c r="C9" s="87"/>
      <c r="D9" s="87"/>
      <c r="E9" s="28" t="s">
        <v>14</v>
      </c>
      <c r="F9" s="20" t="s">
        <v>14</v>
      </c>
      <c r="G9" s="20" t="s">
        <v>14</v>
      </c>
      <c r="H9" s="77"/>
      <c r="I9" s="80"/>
      <c r="J9" s="83"/>
      <c r="K9" s="84"/>
    </row>
    <row r="10" spans="1:14" ht="14.4" x14ac:dyDescent="0.3">
      <c r="A10" s="7">
        <v>1</v>
      </c>
      <c r="B10" s="60" t="s">
        <v>27</v>
      </c>
      <c r="C10" s="8" t="s">
        <v>13</v>
      </c>
      <c r="D10" s="30">
        <v>3</v>
      </c>
      <c r="E10" s="61">
        <v>9920.6</v>
      </c>
      <c r="F10" s="62">
        <v>10227.5</v>
      </c>
      <c r="G10" s="62">
        <v>10431.5</v>
      </c>
      <c r="H10" s="22">
        <f>E10</f>
        <v>9920.6</v>
      </c>
      <c r="I10" s="22">
        <f t="shared" ref="I10" si="0">STDEV(E10:G10)</f>
        <v>257.17128533333556</v>
      </c>
      <c r="J10" s="22">
        <f>I10/H10*100</f>
        <v>2.5922956810408198</v>
      </c>
      <c r="K10" s="22">
        <f t="shared" ref="K10" si="1">H10*D10</f>
        <v>29761.800000000003</v>
      </c>
      <c r="L10" s="4"/>
    </row>
    <row r="11" spans="1:14" s="2" customFormat="1" x14ac:dyDescent="0.3">
      <c r="A11" s="67" t="s">
        <v>3</v>
      </c>
      <c r="B11" s="67"/>
      <c r="C11" s="29"/>
      <c r="D11" s="31"/>
      <c r="E11" s="21">
        <f t="shared" ref="E11:K11" si="2">SUM(E10:E10)</f>
        <v>9920.6</v>
      </c>
      <c r="F11" s="21">
        <f t="shared" si="2"/>
        <v>10227.5</v>
      </c>
      <c r="G11" s="21">
        <f t="shared" si="2"/>
        <v>10431.5</v>
      </c>
      <c r="H11" s="23">
        <f t="shared" si="2"/>
        <v>9920.6</v>
      </c>
      <c r="I11" s="23">
        <f t="shared" si="2"/>
        <v>257.17128533333556</v>
      </c>
      <c r="J11" s="23">
        <f t="shared" si="2"/>
        <v>2.5922956810408198</v>
      </c>
      <c r="K11" s="23">
        <f t="shared" si="2"/>
        <v>29761.800000000003</v>
      </c>
      <c r="M11" s="1"/>
      <c r="N11" s="32"/>
    </row>
    <row r="13" spans="1:14" ht="21" customHeight="1" x14ac:dyDescent="0.3">
      <c r="B13" s="65"/>
      <c r="C13" s="65"/>
      <c r="D13" s="65"/>
      <c r="E13" s="65"/>
      <c r="F13" s="65"/>
      <c r="G13" s="65"/>
      <c r="H13" s="65"/>
      <c r="I13" s="65"/>
      <c r="J13" s="65"/>
      <c r="K13" s="65"/>
    </row>
    <row r="14" spans="1:14" ht="35.25" customHeight="1" x14ac:dyDescent="0.3">
      <c r="B14" s="66" t="s">
        <v>24</v>
      </c>
      <c r="C14" s="66"/>
      <c r="D14" s="66"/>
      <c r="E14" s="66"/>
      <c r="F14" s="66"/>
      <c r="G14" s="66"/>
      <c r="H14" s="66"/>
      <c r="I14" s="66"/>
      <c r="J14" s="66"/>
      <c r="K14" s="66"/>
    </row>
    <row r="15" spans="1:14" x14ac:dyDescent="0.3">
      <c r="B15" s="16"/>
      <c r="C15" s="16"/>
    </row>
    <row r="16" spans="1:14" x14ac:dyDescent="0.3">
      <c r="B16" s="64"/>
      <c r="C16" s="17"/>
    </row>
    <row r="19" spans="11:12" x14ac:dyDescent="0.3">
      <c r="K19" s="6"/>
      <c r="L19" s="4"/>
    </row>
    <row r="20" spans="11:12" x14ac:dyDescent="0.3">
      <c r="K20" s="6"/>
      <c r="L20" s="4"/>
    </row>
  </sheetData>
  <mergeCells count="14">
    <mergeCell ref="B13:K13"/>
    <mergeCell ref="B14:K14"/>
    <mergeCell ref="A11:B11"/>
    <mergeCell ref="H1:K1"/>
    <mergeCell ref="A3:K3"/>
    <mergeCell ref="A4:K4"/>
    <mergeCell ref="A6:A9"/>
    <mergeCell ref="B6:B9"/>
    <mergeCell ref="H6:H9"/>
    <mergeCell ref="I6:I9"/>
    <mergeCell ref="J6:J9"/>
    <mergeCell ref="K6:K9"/>
    <mergeCell ref="C6:C9"/>
    <mergeCell ref="D6:D9"/>
  </mergeCells>
  <printOptions horizontalCentered="1"/>
  <pageMargins left="0.25" right="0.25" top="0.75" bottom="0.75" header="0.3" footer="0.3"/>
  <pageSetup paperSize="9" scale="97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НМЦК</vt:lpstr>
      <vt:lpstr>Пример</vt:lpstr>
      <vt:lpstr>НМЦК!Область_печати</vt:lpstr>
      <vt:lpstr>Пример!Область_печати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2024-07-17T12:22:34Z</dcterms:modified>
</cp:coreProperties>
</file>