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ova\Desktop\Горзаказ 2024\113\Согласование закупок\Клининговые услуги\"/>
    </mc:Choice>
  </mc:AlternateContent>
  <xr:revisionPtr revIDLastSave="0" documentId="13_ncr:1_{18AACEEC-ECD3-4BD1-92AA-47FC90184387}" xr6:coauthVersionLast="36" xr6:coauthVersionMax="36" xr10:uidLastSave="{00000000-0000-0000-0000-000000000000}"/>
  <bookViews>
    <workbookView xWindow="0" yWindow="0" windowWidth="28695" windowHeight="11265" xr2:uid="{00000000-000D-0000-FFFF-FFFF00000000}"/>
  </bookViews>
  <sheets>
    <sheet name="НМЦК" sheetId="7" r:id="rId1"/>
  </sheets>
  <definedNames>
    <definedName name="_xlnm.Print_Area" localSheetId="0">НМЦК!$B$6:$M$19</definedName>
  </definedNames>
  <calcPr calcId="191029" refMode="R1C1"/>
</workbook>
</file>

<file path=xl/calcChain.xml><?xml version="1.0" encoding="utf-8"?>
<calcChain xmlns="http://schemas.openxmlformats.org/spreadsheetml/2006/main">
  <c r="K13" i="7" l="1"/>
  <c r="K14" i="7"/>
  <c r="K15" i="7"/>
  <c r="K12" i="7"/>
  <c r="J15" i="7" l="1"/>
  <c r="L15" i="7" s="1"/>
  <c r="J14" i="7"/>
  <c r="J13" i="7"/>
  <c r="J12" i="7"/>
  <c r="K16" i="7" l="1"/>
  <c r="L14" i="7"/>
  <c r="L13" i="7"/>
  <c r="L12" i="7"/>
</calcChain>
</file>

<file path=xl/sharedStrings.xml><?xml version="1.0" encoding="utf-8"?>
<sst xmlns="http://schemas.openxmlformats.org/spreadsheetml/2006/main" count="27" uniqueCount="25">
  <si>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</si>
  <si>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</si>
  <si>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</si>
  <si>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</si>
  <si>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</si>
  <si>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</si>
  <si>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</si>
  <si>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</si>
  <si>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</si>
  <si>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</si>
  <si>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</si>
  <si>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</si>
  <si>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</si>
  <si>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</si>
  <si>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</si>
  <si>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</si>
  <si>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</si>
  <si>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шт</t>
  </si>
  <si>
    <t>Директор ___________________________ /
М.П.</t>
  </si>
  <si>
    <t>Оказание клининговых услуг</t>
  </si>
  <si>
    <t>Помывка окон спортивного зала (Высота окон в
спортивном зале до верхнего края: внутри
помещения от пола – 5,85 м, снаружи – 6,5 м.)</t>
  </si>
  <si>
    <t>кв.м.</t>
  </si>
  <si>
    <t>Помывка окон 2 этажа</t>
  </si>
  <si>
    <t>Помывка окон 3 этажа</t>
  </si>
  <si>
    <t>Помывка окон 4 этажа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</si>
</sst>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#,##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164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36">
    <xf numFmtId="0" fontId="0" fillId="0" borderId="0" xfId="0"/>
    <xf numFmtId="0" fontId="10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164" fontId="5" fillId="0" borderId="1" xfId="1" applyFont="1" applyFill="1" applyBorder="1" applyAlignment="1">
      <alignment vertical="center" wrapText="1"/>
    </xf>
    <xf numFmtId="43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5" fontId="11" fillId="0" borderId="1" xfId="2" applyNumberFormat="1" applyFont="1" applyBorder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11">
    <cellStyle name="Обычный" xfId="0" builtinId="0"/>
    <cellStyle name="Обычный 15" xfId="6" xr:uid="{00000000-0005-0000-0000-000001000000}"/>
    <cellStyle name="Обычный 2" xfId="2" xr:uid="{00000000-0005-0000-0000-000002000000}"/>
    <cellStyle name="Обычный 2 2 2" xfId="9" xr:uid="{00000000-0005-0000-0000-000003000000}"/>
    <cellStyle name="Обычный 2 5 2" xfId="4" xr:uid="{00000000-0005-0000-0000-000004000000}"/>
    <cellStyle name="Обычный 4" xfId="3" xr:uid="{00000000-0005-0000-0000-000005000000}"/>
    <cellStyle name="Обычный 4 2" xfId="10" xr:uid="{00000000-0005-0000-0000-000006000000}"/>
    <cellStyle name="Обычный 5" xfId="8" xr:uid="{00000000-0005-0000-0000-000007000000}"/>
    <cellStyle name="Обычный 9 2 2" xfId="5" xr:uid="{00000000-0005-0000-0000-000008000000}"/>
    <cellStyle name="Финансовый" xfId="1" builtinId="3"/>
    <cellStyle name="Финансовый 3 2" xfId="7" xr:uid="{00000000-0005-0000-0000-00000A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22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F22" sqref="F22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8" customWidth="1"/>
    <col min="5" max="5" width="8.285156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6" ht="15" hidden="1" customHeight="1" x14ac:dyDescent="0.25">
      <c r="B2" s="33"/>
      <c r="C2" s="33"/>
      <c r="D2" s="33"/>
      <c r="E2" s="33"/>
      <c r="F2" s="33"/>
      <c r="G2" s="33"/>
    </row>
    <row r="3" spans="1:16" ht="15.75" hidden="1" x14ac:dyDescent="0.25">
      <c r="B3" s="34" t="s">
        <v>2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6" ht="15.75" hidden="1" customHeight="1" x14ac:dyDescent="0.25">
      <c r="B4" s="28" t="s">
        <v>3</v>
      </c>
      <c r="C4" s="28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28" t="s">
        <v>13</v>
      </c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6" ht="15" customHeight="1" x14ac:dyDescent="0.25">
      <c r="B7" s="2"/>
      <c r="C7" s="28" t="s">
        <v>19</v>
      </c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6" ht="15" customHeight="1" x14ac:dyDescent="0.25">
      <c r="B8" s="35" t="s">
        <v>0</v>
      </c>
      <c r="C8" s="35" t="s">
        <v>4</v>
      </c>
      <c r="D8" s="35" t="s">
        <v>5</v>
      </c>
      <c r="E8" s="35" t="s">
        <v>6</v>
      </c>
      <c r="F8" s="31" t="s">
        <v>16</v>
      </c>
      <c r="G8" s="31"/>
      <c r="H8" s="31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25">
      <c r="B9" s="35"/>
      <c r="C9" s="35"/>
      <c r="D9" s="35"/>
      <c r="E9" s="35"/>
      <c r="F9" s="31"/>
      <c r="G9" s="31"/>
      <c r="H9" s="31"/>
      <c r="I9" s="29"/>
      <c r="J9" s="29"/>
      <c r="K9" s="29"/>
      <c r="L9" s="29"/>
    </row>
    <row r="10" spans="1:16" x14ac:dyDescent="0.25">
      <c r="B10" s="35"/>
      <c r="C10" s="35"/>
      <c r="D10" s="35"/>
      <c r="E10" s="35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35"/>
      <c r="C11" s="35"/>
      <c r="D11" s="35"/>
      <c r="E11" s="35"/>
      <c r="F11" s="29"/>
      <c r="G11" s="29"/>
      <c r="H11" s="29"/>
      <c r="I11" s="29"/>
      <c r="J11" s="29"/>
      <c r="K11" s="29"/>
      <c r="L11" s="29"/>
      <c r="N11" s="4"/>
    </row>
    <row r="12" spans="1:16" ht="45" x14ac:dyDescent="0.25">
      <c r="A12" s="5"/>
      <c r="B12" s="24">
        <v>1</v>
      </c>
      <c r="C12" s="22" t="s">
        <v>20</v>
      </c>
      <c r="D12" s="24" t="s">
        <v>21</v>
      </c>
      <c r="E12" s="26">
        <v>245.73</v>
      </c>
      <c r="F12" s="18">
        <v>119</v>
      </c>
      <c r="G12" s="21">
        <v>121</v>
      </c>
      <c r="H12" s="27">
        <v>117</v>
      </c>
      <c r="I12" s="13">
        <v>117</v>
      </c>
      <c r="J12" s="23">
        <f t="shared" ref="J12:J15" si="0">ROUND(STDEV(F12:H12),2)</f>
        <v>2</v>
      </c>
      <c r="K12" s="23">
        <f>H12*E12</f>
        <v>28750.41</v>
      </c>
      <c r="L12" s="23">
        <f t="shared" ref="L12:L15" si="1">J12/I12*100</f>
        <v>1.7094017094017095</v>
      </c>
      <c r="O12" s="19"/>
      <c r="P12" s="19"/>
    </row>
    <row r="13" spans="1:16" x14ac:dyDescent="0.25">
      <c r="A13" s="5"/>
      <c r="B13" s="24">
        <v>2</v>
      </c>
      <c r="C13" s="22" t="s">
        <v>22</v>
      </c>
      <c r="D13" s="24" t="s">
        <v>21</v>
      </c>
      <c r="E13" s="26">
        <v>295.26</v>
      </c>
      <c r="F13" s="18">
        <v>66</v>
      </c>
      <c r="G13" s="21">
        <v>67</v>
      </c>
      <c r="H13" s="27">
        <v>65</v>
      </c>
      <c r="I13" s="13">
        <v>65</v>
      </c>
      <c r="J13" s="23">
        <f t="shared" si="0"/>
        <v>1</v>
      </c>
      <c r="K13" s="25">
        <f t="shared" ref="K13:K15" si="2">H13*E13</f>
        <v>19191.899999999998</v>
      </c>
      <c r="L13" s="23">
        <f t="shared" si="1"/>
        <v>1.5384615384615385</v>
      </c>
      <c r="O13" s="19"/>
      <c r="P13" s="19"/>
    </row>
    <row r="14" spans="1:16" x14ac:dyDescent="0.25">
      <c r="A14" s="5"/>
      <c r="B14" s="24">
        <v>3</v>
      </c>
      <c r="C14" s="22" t="s">
        <v>23</v>
      </c>
      <c r="D14" s="24" t="s">
        <v>17</v>
      </c>
      <c r="E14" s="26">
        <v>283.32</v>
      </c>
      <c r="F14" s="18">
        <v>66</v>
      </c>
      <c r="G14" s="21">
        <v>67</v>
      </c>
      <c r="H14" s="27">
        <v>65</v>
      </c>
      <c r="I14" s="13">
        <v>65</v>
      </c>
      <c r="J14" s="23">
        <f t="shared" si="0"/>
        <v>1</v>
      </c>
      <c r="K14" s="25">
        <f t="shared" si="2"/>
        <v>18415.8</v>
      </c>
      <c r="L14" s="23">
        <f t="shared" si="1"/>
        <v>1.5384615384615385</v>
      </c>
      <c r="O14" s="19"/>
      <c r="P14" s="19"/>
    </row>
    <row r="15" spans="1:16" x14ac:dyDescent="0.25">
      <c r="A15" s="5"/>
      <c r="B15" s="24">
        <v>4</v>
      </c>
      <c r="C15" s="22" t="s">
        <v>24</v>
      </c>
      <c r="D15" s="24" t="s">
        <v>17</v>
      </c>
      <c r="E15" s="26">
        <v>285.81</v>
      </c>
      <c r="F15" s="18">
        <v>66</v>
      </c>
      <c r="G15" s="21">
        <v>67</v>
      </c>
      <c r="H15" s="27">
        <v>65</v>
      </c>
      <c r="I15" s="13">
        <v>65</v>
      </c>
      <c r="J15" s="23">
        <f t="shared" si="0"/>
        <v>1</v>
      </c>
      <c r="K15" s="25">
        <f t="shared" si="2"/>
        <v>18577.650000000001</v>
      </c>
      <c r="L15" s="23">
        <f t="shared" si="1"/>
        <v>1.5384615384615385</v>
      </c>
      <c r="O15" s="19"/>
      <c r="P15" s="19"/>
    </row>
    <row r="16" spans="1:16" s="9" customFormat="1" x14ac:dyDescent="0.25">
      <c r="B16" s="10"/>
      <c r="C16" s="10" t="s">
        <v>11</v>
      </c>
      <c r="D16" s="20"/>
      <c r="E16" s="26"/>
      <c r="F16" s="11"/>
      <c r="G16" s="11"/>
      <c r="H16" s="11"/>
      <c r="I16" s="11"/>
      <c r="J16" s="11"/>
      <c r="K16" s="11">
        <f>SUM(K12:K15)</f>
        <v>84935.760000000009</v>
      </c>
      <c r="L16" s="12"/>
    </row>
    <row r="17" spans="2:12" s="9" customFormat="1" x14ac:dyDescent="0.25">
      <c r="B17" s="14"/>
      <c r="C17" s="14"/>
      <c r="D17" s="15"/>
      <c r="E17" s="14"/>
      <c r="F17" s="16"/>
      <c r="G17" s="16"/>
      <c r="H17" s="16"/>
      <c r="I17" s="16"/>
      <c r="J17" s="16"/>
      <c r="K17" s="16"/>
      <c r="L17" s="17"/>
    </row>
    <row r="19" spans="2:12" ht="59.25" customHeight="1" x14ac:dyDescent="0.25">
      <c r="B19" s="30" t="s">
        <v>18</v>
      </c>
      <c r="C19" s="30"/>
      <c r="D19" s="30"/>
      <c r="E19" s="30"/>
      <c r="F19" s="30"/>
      <c r="G19" s="30"/>
    </row>
    <row r="22" spans="2:12" x14ac:dyDescent="0.25">
      <c r="K22" s="4"/>
    </row>
  </sheetData>
  <sheetProtection selectLockedCells="1"/>
  <mergeCells count="19"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  <mergeCell ref="B4:C4"/>
    <mergeCell ref="B19:G19"/>
    <mergeCell ref="F8:H9"/>
  </mergeCells>
  <conditionalFormatting sqref="L15">
    <cfRule type="containsText" dxfId="7" priority="17" operator="containsText" text="НЕОДНОРОДНЫЕ">
      <formula>NOT(ISERROR(SEARCH("НЕОДНОРОДНЫЕ",L15)))</formula>
    </cfRule>
    <cfRule type="cellIs" dxfId="6" priority="18" operator="greaterThan">
      <formula>30</formula>
    </cfRule>
  </conditionalFormatting>
  <conditionalFormatting sqref="L14">
    <cfRule type="containsText" dxfId="5" priority="15" operator="containsText" text="НЕОДНОРОДНЫЕ">
      <formula>NOT(ISERROR(SEARCH("НЕОДНОРОДНЫЕ",L14)))</formula>
    </cfRule>
    <cfRule type="cellIs" dxfId="4" priority="16" operator="greaterThan">
      <formula>30</formula>
    </cfRule>
  </conditionalFormatting>
  <conditionalFormatting sqref="L13">
    <cfRule type="containsText" dxfId="3" priority="13" operator="containsText" text="НЕОДНОРОДНЫЕ">
      <formula>NOT(ISERROR(SEARCH("НЕОДНОРОДНЫЕ",L13)))</formula>
    </cfRule>
    <cfRule type="cellIs" dxfId="2" priority="14" operator="greaterThan">
      <formula>30</formula>
    </cfRule>
  </conditionalFormatting>
  <conditionalFormatting sqref="L12">
    <cfRule type="containsText" dxfId="1" priority="11" operator="containsText" text="НЕОДНОРОДНЫЕ">
      <formula>NOT(ISERROR(SEARCH("НЕОДНОРОДНЫЕ",L12)))</formula>
    </cfRule>
    <cfRule type="cellIs" dxfId="0" priority="1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Silova</cp:lastModifiedBy>
  <cp:lastPrinted>2024-04-18T17:27:16Z</cp:lastPrinted>
  <dcterms:created xsi:type="dcterms:W3CDTF">2021-01-19T11:34:04Z</dcterms:created>
  <dcterms:modified xsi:type="dcterms:W3CDTF">2024-08-14T10:06:10Z</dcterms:modified>
</cp:coreProperties>
</file>