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media/image2.png" ContentType="image/png"/>
  <Override PartName="/xl/media/image3.png" ContentType="image/png"/>
  <Override PartName="/xl/media/image1.png" ContentType="image/png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НМЦД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<sst xmlns="http://schemas.openxmlformats.org/spreadsheetml/2006/main" count="23" uniqueCount="22">
  <si>
    <t xml:space="preserve">Оказание услуг  по комплексному техническому обслуживанию комплексов аппаратно‐программных «Кардиотехника‐07»</t>
  </si>
  <si>
    <t xml:space="preserve">Начальная (максимальная) цена договора определена в соответствии с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с учетом приказа генерального директора от 13.01.2023 г. №01-04-1. и п. 22.13 Положения о закупках товаров, работ, услуг СПб ГУП «Пассажиравтотранс».
Начальная (максимальная) цена договора определяется и обосновывается заказчиком посредством применения следующего метода:
- метод сопоставимых рыночных цен (анализ рынка)</t>
  </si>
  <si>
    <t xml:space="preserve">№ п/п</t>
  </si>
  <si>
    <t xml:space="preserve">Наименование услуги</t>
  </si>
  <si>
    <t xml:space="preserve">Ед. изм.</t>
  </si>
  <si>
    <t xml:space="preserve">Номер источника ценовой информации (ИЦИ №i) и цена единицы товара представленная i-тым ИЦИ (Цi), руб.</t>
  </si>
  <si>
    <t xml:space="preserve">v — кол-во (объем) закупаемого товара, ед.</t>
  </si>
  <si>
    <t xml:space="preserve">n - кол-во значений, используемых в расчете</t>
  </si>
  <si>
    <t xml:space="preserve">Определение однородности совокупности значений выявленных цен</t>
  </si>
  <si>
    <t xml:space="preserve">НМЦД (по минимальному КП)
 руб.</t>
  </si>
  <si>
    <t xml:space="preserve">ИЦИ №1</t>
  </si>
  <si>
    <t xml:space="preserve">ИЦИ №2</t>
  </si>
  <si>
    <t xml:space="preserve">ИЦИ №3</t>
  </si>
  <si>
    <t xml:space="preserve">&lt;ц&gt; - средн. арифм. величина цены единицы прод-ции, руб.</t>
  </si>
  <si>
    <t xml:space="preserve">Среднее квадратичное отклонение</t>
  </si>
  <si>
    <r>
      <rPr>
        <b val="true"/>
        <sz val="12"/>
        <color rgb="FF000000"/>
        <rFont val="Times New Roman"/>
        <family val="1"/>
        <charset val="204"/>
      </rPr>
      <t xml:space="preserve">V - коэф-нт </t>
    </r>
    <r>
      <rPr>
        <sz val="12"/>
        <color rgb="FF000000"/>
        <rFont val="Times New Roman"/>
        <family val="1"/>
        <charset val="204"/>
      </rPr>
      <t xml:space="preserve">вариации (не должен превышать 33%)</t>
    </r>
  </si>
  <si>
    <t xml:space="preserve">7=4+5+6</t>
  </si>
  <si>
    <t xml:space="preserve">9= кол-во ответов ИЦИ</t>
  </si>
  <si>
    <t xml:space="preserve">10= 7/9</t>
  </si>
  <si>
    <t xml:space="preserve">Техническое обслуживание комплекса аппаратно-программного с цифровой записью одно-двух-трехсуточного мониторирования ЭКГ и АД по Холтеру «Кардиотехника-07» в составе: 
- регистратор носимый-КТ-07-АД-3 № 171 
- регистратор носимый-КТ-07-АД-3 № 175 
- регистратор носимый-КТ-07-АД-3 № 177 
- регистратор носимый-КТ-07-АД-3 № 179</t>
  </si>
  <si>
    <t xml:space="preserve">квартал</t>
  </si>
  <si>
    <t xml:space="preserve">Техническое обслуживание комплекса для  многосуточного мониторирования ЭКГ (по Холтеру) и АД «Кардиотехника-07» в составе:
- регистратор носимый-КТ-07-АД-3 № 1198
- регистратор носимый-КТ-07-АД-3 № 1207
- регистратор носимый-КТ-07-АД-3 № 1213
- регистратор носимый-КТ-07-АД-3 № 1219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</si>
</sst>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%"/>
    <numFmt numFmtId="166" formatCode="_-* #,##0.00_-;\-* #,##0.00_-;_-* \-??_-;_-@_-"/>
    <numFmt numFmtId="167" formatCode="_-* #,##0_-;\-* #,##0_-;_-* \-??_-;_-@_-"/>
  </numFmts>
  <fonts count="9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 val="true"/>
      <i val="true"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1"/>
    </font>
    <font>
      <sz val="12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2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2" borderId="2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2" borderId="3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3" xfId="2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5" fillId="2" borderId="3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2" borderId="3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2" borderId="2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" fillId="2" borderId="2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" fillId="2" borderId="2" xfId="1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2" borderId="2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5" fillId="2" borderId="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2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bottom" textRotation="0" wrapText="false" indent="1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2" borderId="4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1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Процентный 2" xfId="21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57240</xdr:colOff>
      <xdr:row>4</xdr:row>
      <xdr:rowOff>19080</xdr:rowOff>
    </xdr:from>
    <xdr:to>
      <xdr:col>10</xdr:col>
      <xdr:colOff>829080</xdr:colOff>
      <xdr:row>4</xdr:row>
      <xdr:rowOff>540000</xdr:rowOff>
    </xdr:to>
    <xdr:pic>
      <xdr:nvPicPr>
        <xdr:cNvPr id="0" name="Рисунок 10753" descr="Описание: C:\Temp\KClipboardExport\sssqsznq.gif"/>
        <xdr:cNvPicPr/>
      </xdr:nvPicPr>
      <xdr:blipFill>
        <a:blip r:embed="rId1"/>
        <a:stretch/>
      </xdr:blipFill>
      <xdr:spPr>
        <a:xfrm>
          <a:off x="12229200" y="3463200"/>
          <a:ext cx="771840" cy="52092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11</xdr:col>
      <xdr:colOff>34200</xdr:colOff>
      <xdr:row>4</xdr:row>
      <xdr:rowOff>32760</xdr:rowOff>
    </xdr:from>
    <xdr:to>
      <xdr:col>11</xdr:col>
      <xdr:colOff>992520</xdr:colOff>
      <xdr:row>4</xdr:row>
      <xdr:rowOff>538200</xdr:rowOff>
    </xdr:to>
    <xdr:pic>
      <xdr:nvPicPr>
        <xdr:cNvPr id="1" name="Рисунок 10754" descr="Описание: C:\Temp\KClipboardExport\8c4wnzhy.gif"/>
        <xdr:cNvPicPr/>
      </xdr:nvPicPr>
      <xdr:blipFill>
        <a:blip r:embed="rId2"/>
        <a:stretch/>
      </xdr:blipFill>
      <xdr:spPr>
        <a:xfrm>
          <a:off x="13146840" y="3476880"/>
          <a:ext cx="958320" cy="50544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6</xdr:col>
      <xdr:colOff>48600</xdr:colOff>
      <xdr:row>3</xdr:row>
      <xdr:rowOff>292680</xdr:rowOff>
    </xdr:from>
    <xdr:to>
      <xdr:col>6</xdr:col>
      <xdr:colOff>978120</xdr:colOff>
      <xdr:row>4</xdr:row>
      <xdr:rowOff>215640</xdr:rowOff>
    </xdr:to>
    <xdr:pic>
      <xdr:nvPicPr>
        <xdr:cNvPr id="2" name="Рисунок 10752" descr="Описание: C:\Temp\KClipboardExport\l41eo45a.gif"/>
        <xdr:cNvPicPr/>
      </xdr:nvPicPr>
      <xdr:blipFill>
        <a:blip r:embed="rId3"/>
        <a:srcRect l="68180" t="18022" r="0" b="23996"/>
        <a:stretch/>
      </xdr:blipFill>
      <xdr:spPr>
        <a:xfrm>
          <a:off x="8772120" y="2548080"/>
          <a:ext cx="929520" cy="111168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M10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M7" activeCellId="0" sqref="M7"/>
    </sheetView>
  </sheetViews>
  <sheetFormatPr defaultColWidth="8.66796875" defaultRowHeight="14.4" zeroHeight="false" outlineLevelRow="0" outlineLevelCol="0"/>
  <cols>
    <col collapsed="false" customWidth="true" hidden="false" outlineLevel="0" max="1" min="1" style="0" width="5.33"/>
    <col collapsed="false" customWidth="true" hidden="false" outlineLevel="0" max="2" min="2" style="0" width="67"/>
    <col collapsed="false" customWidth="true" hidden="false" outlineLevel="0" max="3" min="3" style="0" width="8"/>
    <col collapsed="false" customWidth="true" hidden="false" outlineLevel="0" max="7" min="4" style="0" width="14.43"/>
    <col collapsed="false" customWidth="true" hidden="false" outlineLevel="0" max="8" min="8" style="0" width="9.66"/>
    <col collapsed="false" customWidth="true" hidden="false" outlineLevel="0" max="9" min="9" style="0" width="9"/>
    <col collapsed="false" customWidth="true" hidden="false" outlineLevel="0" max="10" min="10" style="0" width="15.79"/>
    <col collapsed="false" customWidth="true" hidden="false" outlineLevel="0" max="11" min="11" style="0" width="13.33"/>
    <col collapsed="false" customWidth="true" hidden="false" outlineLevel="0" max="12" min="12" style="0" width="14.08"/>
    <col collapsed="false" customWidth="true" hidden="false" outlineLevel="0" max="13" min="13" style="0" width="21.66"/>
    <col collapsed="false" customWidth="true" hidden="false" outlineLevel="0" max="250" min="250" style="0" width="3.57"/>
    <col collapsed="false" customWidth="true" hidden="false" outlineLevel="0" max="251" min="251" style="0" width="28.98"/>
    <col collapsed="false" customWidth="true" hidden="false" outlineLevel="0" max="252" min="252" style="0" width="4.66"/>
    <col collapsed="false" customWidth="true" hidden="false" outlineLevel="0" max="253" min="253" style="0" width="9"/>
    <col collapsed="false" customWidth="true" hidden="false" outlineLevel="0" max="254" min="254" style="0" width="8.89"/>
    <col collapsed="false" customWidth="true" hidden="false" outlineLevel="0" max="255" min="255" style="0" width="9"/>
    <col collapsed="false" customWidth="true" hidden="false" outlineLevel="0" max="256" min="256" style="0" width="10.65"/>
    <col collapsed="false" customWidth="true" hidden="false" outlineLevel="0" max="257" min="257" style="0" width="9.66"/>
    <col collapsed="false" customWidth="true" hidden="false" outlineLevel="0" max="259" min="259" style="0" width="12.56"/>
    <col collapsed="false" customWidth="true" hidden="false" outlineLevel="0" max="260" min="260" style="0" width="9.12"/>
    <col collapsed="false" customWidth="true" hidden="false" outlineLevel="0" max="262" min="261" style="0" width="11.65"/>
    <col collapsed="false" customWidth="true" hidden="false" outlineLevel="0" max="263" min="263" style="0" width="11.45"/>
    <col collapsed="false" customWidth="true" hidden="false" outlineLevel="0" max="266" min="266" style="0" width="10"/>
    <col collapsed="false" customWidth="true" hidden="false" outlineLevel="0" max="267" min="267" style="0" width="11.57"/>
    <col collapsed="false" customWidth="true" hidden="false" outlineLevel="0" max="268" min="268" style="0" width="15.34"/>
    <col collapsed="false" customWidth="true" hidden="false" outlineLevel="0" max="506" min="506" style="0" width="3.57"/>
    <col collapsed="false" customWidth="true" hidden="false" outlineLevel="0" max="507" min="507" style="0" width="28.98"/>
    <col collapsed="false" customWidth="true" hidden="false" outlineLevel="0" max="508" min="508" style="0" width="4.66"/>
    <col collapsed="false" customWidth="true" hidden="false" outlineLevel="0" max="509" min="509" style="0" width="9"/>
    <col collapsed="false" customWidth="true" hidden="false" outlineLevel="0" max="510" min="510" style="0" width="8.89"/>
    <col collapsed="false" customWidth="true" hidden="false" outlineLevel="0" max="511" min="511" style="0" width="9"/>
    <col collapsed="false" customWidth="true" hidden="false" outlineLevel="0" max="512" min="512" style="0" width="10.65"/>
    <col collapsed="false" customWidth="true" hidden="false" outlineLevel="0" max="513" min="513" style="0" width="9.66"/>
    <col collapsed="false" customWidth="true" hidden="false" outlineLevel="0" max="515" min="515" style="0" width="12.56"/>
    <col collapsed="false" customWidth="true" hidden="false" outlineLevel="0" max="516" min="516" style="0" width="9.12"/>
    <col collapsed="false" customWidth="true" hidden="false" outlineLevel="0" max="518" min="517" style="0" width="11.65"/>
    <col collapsed="false" customWidth="true" hidden="false" outlineLevel="0" max="519" min="519" style="0" width="11.45"/>
    <col collapsed="false" customWidth="true" hidden="false" outlineLevel="0" max="522" min="522" style="0" width="10"/>
    <col collapsed="false" customWidth="true" hidden="false" outlineLevel="0" max="523" min="523" style="0" width="11.57"/>
    <col collapsed="false" customWidth="true" hidden="false" outlineLevel="0" max="524" min="524" style="0" width="15.34"/>
    <col collapsed="false" customWidth="true" hidden="false" outlineLevel="0" max="762" min="762" style="0" width="3.57"/>
    <col collapsed="false" customWidth="true" hidden="false" outlineLevel="0" max="763" min="763" style="0" width="28.98"/>
    <col collapsed="false" customWidth="true" hidden="false" outlineLevel="0" max="764" min="764" style="0" width="4.66"/>
    <col collapsed="false" customWidth="true" hidden="false" outlineLevel="0" max="765" min="765" style="0" width="9"/>
    <col collapsed="false" customWidth="true" hidden="false" outlineLevel="0" max="766" min="766" style="0" width="8.89"/>
    <col collapsed="false" customWidth="true" hidden="false" outlineLevel="0" max="767" min="767" style="0" width="9"/>
    <col collapsed="false" customWidth="true" hidden="false" outlineLevel="0" max="768" min="768" style="0" width="10.65"/>
    <col collapsed="false" customWidth="true" hidden="false" outlineLevel="0" max="769" min="769" style="0" width="9.66"/>
    <col collapsed="false" customWidth="true" hidden="false" outlineLevel="0" max="771" min="771" style="0" width="12.56"/>
    <col collapsed="false" customWidth="true" hidden="false" outlineLevel="0" max="772" min="772" style="0" width="9.12"/>
    <col collapsed="false" customWidth="true" hidden="false" outlineLevel="0" max="774" min="773" style="0" width="11.65"/>
    <col collapsed="false" customWidth="true" hidden="false" outlineLevel="0" max="775" min="775" style="0" width="11.45"/>
    <col collapsed="false" customWidth="true" hidden="false" outlineLevel="0" max="778" min="778" style="0" width="10"/>
    <col collapsed="false" customWidth="true" hidden="false" outlineLevel="0" max="779" min="779" style="0" width="11.57"/>
    <col collapsed="false" customWidth="true" hidden="false" outlineLevel="0" max="780" min="780" style="0" width="15.34"/>
    <col collapsed="false" customWidth="true" hidden="false" outlineLevel="0" max="1018" min="1018" style="0" width="3.57"/>
    <col collapsed="false" customWidth="true" hidden="false" outlineLevel="0" max="1019" min="1019" style="0" width="28.98"/>
    <col collapsed="false" customWidth="true" hidden="false" outlineLevel="0" max="1020" min="1020" style="0" width="4.66"/>
    <col collapsed="false" customWidth="true" hidden="false" outlineLevel="0" max="1021" min="1021" style="0" width="9"/>
    <col collapsed="false" customWidth="true" hidden="false" outlineLevel="0" max="1022" min="1022" style="0" width="8.89"/>
    <col collapsed="false" customWidth="true" hidden="false" outlineLevel="0" max="1023" min="1023" style="0" width="9"/>
    <col collapsed="false" customWidth="true" hidden="false" outlineLevel="0" max="1024" min="1024" style="0" width="10.65"/>
  </cols>
  <sheetData>
    <row r="1" customFormat="false" ht="15.6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false" ht="84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customFormat="false" ht="78" hidden="false" customHeight="true" outlineLevel="0" collapsed="false">
      <c r="A3" s="3" t="s">
        <v>2</v>
      </c>
      <c r="B3" s="3" t="s">
        <v>3</v>
      </c>
      <c r="C3" s="3" t="s">
        <v>4</v>
      </c>
      <c r="D3" s="3" t="s">
        <v>5</v>
      </c>
      <c r="E3" s="3"/>
      <c r="F3" s="3"/>
      <c r="G3" s="3"/>
      <c r="H3" s="3" t="s">
        <v>6</v>
      </c>
      <c r="I3" s="3" t="s">
        <v>7</v>
      </c>
      <c r="J3" s="3" t="s">
        <v>8</v>
      </c>
      <c r="K3" s="3"/>
      <c r="L3" s="3"/>
      <c r="M3" s="3" t="s">
        <v>9</v>
      </c>
    </row>
    <row r="4" customFormat="false" ht="93.6" hidden="false" customHeight="true" outlineLevel="0" collapsed="false">
      <c r="A4" s="3"/>
      <c r="B4" s="3"/>
      <c r="C4" s="3"/>
      <c r="D4" s="3" t="s">
        <v>10</v>
      </c>
      <c r="E4" s="3" t="s">
        <v>11</v>
      </c>
      <c r="F4" s="3" t="s">
        <v>12</v>
      </c>
      <c r="G4" s="4"/>
      <c r="H4" s="3"/>
      <c r="I4" s="3"/>
      <c r="J4" s="3" t="s">
        <v>13</v>
      </c>
      <c r="K4" s="3" t="s">
        <v>14</v>
      </c>
      <c r="L4" s="3" t="s">
        <v>15</v>
      </c>
      <c r="M4" s="3"/>
    </row>
    <row r="5" customFormat="false" ht="49.7" hidden="false" customHeight="true" outlineLevel="0" collapsed="false">
      <c r="A5" s="3"/>
      <c r="B5" s="3"/>
      <c r="C5" s="3"/>
      <c r="D5" s="3"/>
      <c r="E5" s="3"/>
      <c r="F5" s="3"/>
      <c r="G5" s="4"/>
      <c r="H5" s="3"/>
      <c r="I5" s="3"/>
      <c r="J5" s="3"/>
      <c r="K5" s="5"/>
      <c r="L5" s="5"/>
      <c r="M5" s="3"/>
    </row>
    <row r="6" customFormat="false" ht="81" hidden="false" customHeight="false" outlineLevel="0" collapsed="false">
      <c r="A6" s="6" t="n">
        <v>1</v>
      </c>
      <c r="B6" s="6" t="n">
        <v>2</v>
      </c>
      <c r="C6" s="6" t="n">
        <v>3</v>
      </c>
      <c r="D6" s="6" t="n">
        <v>4</v>
      </c>
      <c r="E6" s="6" t="n">
        <v>5</v>
      </c>
      <c r="F6" s="6" t="n">
        <v>6</v>
      </c>
      <c r="G6" s="6" t="s">
        <v>16</v>
      </c>
      <c r="H6" s="6" t="n">
        <v>8</v>
      </c>
      <c r="I6" s="6" t="s">
        <v>17</v>
      </c>
      <c r="J6" s="6" t="s">
        <v>18</v>
      </c>
      <c r="K6" s="6" t="n">
        <v>11</v>
      </c>
      <c r="L6" s="6" t="n">
        <v>12</v>
      </c>
      <c r="M6" s="6" t="n">
        <v>13</v>
      </c>
    </row>
    <row r="7" customFormat="false" ht="95.25" hidden="false" customHeight="false" outlineLevel="0" collapsed="false">
      <c r="A7" s="7" t="n">
        <v>1</v>
      </c>
      <c r="B7" s="8" t="s">
        <v>19</v>
      </c>
      <c r="C7" s="9" t="s">
        <v>20</v>
      </c>
      <c r="D7" s="10" t="n">
        <v>23650</v>
      </c>
      <c r="E7" s="10" t="n">
        <v>25790</v>
      </c>
      <c r="F7" s="10" t="n">
        <v>26860</v>
      </c>
      <c r="G7" s="10" t="n">
        <f aca="false">ROUND(E7+D7+F7,2)</f>
        <v>76300</v>
      </c>
      <c r="H7" s="6" t="n">
        <v>4</v>
      </c>
      <c r="I7" s="6" t="n">
        <v>3</v>
      </c>
      <c r="J7" s="10" t="n">
        <f aca="false">ROUND(G7/I7,2)</f>
        <v>25433.33</v>
      </c>
      <c r="K7" s="10" t="n">
        <f aca="false">_xlfn.STDEV.S(E7:F7)</f>
        <v>756.604255869606</v>
      </c>
      <c r="L7" s="10" t="n">
        <f aca="false">K7/J7*100</f>
        <v>2.97485329632261</v>
      </c>
      <c r="M7" s="11" t="n">
        <f aca="false">D7*H7</f>
        <v>94600</v>
      </c>
    </row>
    <row r="8" customFormat="false" ht="71.25" hidden="false" customHeight="false" outlineLevel="0" collapsed="false">
      <c r="A8" s="12" t="n">
        <v>2</v>
      </c>
      <c r="B8" s="13" t="s">
        <v>21</v>
      </c>
      <c r="C8" s="14" t="s">
        <v>20</v>
      </c>
      <c r="D8" s="10" t="n">
        <v>23650</v>
      </c>
      <c r="E8" s="10" t="n">
        <v>25790</v>
      </c>
      <c r="F8" s="10" t="n">
        <v>26860</v>
      </c>
      <c r="G8" s="10" t="n">
        <f aca="false">ROUND(E8+D8+F8,2)</f>
        <v>76300</v>
      </c>
      <c r="H8" s="15" t="n">
        <v>4</v>
      </c>
      <c r="I8" s="16" t="n">
        <v>3</v>
      </c>
      <c r="J8" s="10" t="n">
        <f aca="false">ROUND(G8/I8,2)</f>
        <v>25433.33</v>
      </c>
      <c r="K8" s="10" t="n">
        <f aca="false">_xlfn.STDEV.S(E8:F8)</f>
        <v>756.604255869606</v>
      </c>
      <c r="L8" s="10" t="n">
        <f aca="false">K8/J8*100</f>
        <v>2.9748532963226</v>
      </c>
      <c r="M8" s="11" t="n">
        <f aca="false">D8*H8</f>
        <v>94600</v>
      </c>
    </row>
    <row r="9" customFormat="false" ht="15.6" hidden="false" customHeight="false" outlineLevel="0" collapsed="false">
      <c r="A9" s="17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9" t="n">
        <f aca="false">SUM(M7:M8)</f>
        <v>189200</v>
      </c>
    </row>
    <row r="10" customFormat="false" ht="14.4" hidden="false" customHeight="false" outlineLevel="0" collapsed="false">
      <c r="A10" s="20"/>
    </row>
  </sheetData>
  <mergeCells count="15">
    <mergeCell ref="A1:M1"/>
    <mergeCell ref="A2:M2"/>
    <mergeCell ref="A3:A5"/>
    <mergeCell ref="B3:B5"/>
    <mergeCell ref="C3:C5"/>
    <mergeCell ref="D3:G3"/>
    <mergeCell ref="H3:H5"/>
    <mergeCell ref="I3:I5"/>
    <mergeCell ref="J3:L3"/>
    <mergeCell ref="M3:M5"/>
    <mergeCell ref="D4:D5"/>
    <mergeCell ref="E4:E5"/>
    <mergeCell ref="F4:F5"/>
    <mergeCell ref="G4:G5"/>
    <mergeCell ref="J4:J5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LibreOffice/7.2.7.2$Linux_X86_64 LibreOffice_project/20$Build-2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2021-11-19T13:00:17Z</dcterms:created>
  <dc:creator>Калинина Ярослава Ивановна</dc:creator>
  <dc:description/>
  <dc:language>ru-RU</dc:language>
  <cp:lastModifiedBy/>
  <cp:lastPrinted>2024-04-17T09:06:03Z</cp:lastPrinted>
  <dcterms:modified xsi:type="dcterms:W3CDTF">2024-08-08T11:33:44Z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