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АИСГЗ\2024\Псих осведет\"/>
    </mc:Choice>
  </mc:AlternateContent>
  <xr:revisionPtr revIDLastSave="0" documentId="13_ncr:1_{99C42D3A-873B-471A-83DD-38406E4B94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Эл.магазин" sheetId="12" r:id="rId1"/>
  </sheets>
  <definedNames>
    <definedName name="_xlnm.Print_Area" localSheetId="0">Эл.магазин!$A$1:$R$7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5" i="12" l="1"/>
  <c r="O3" i="12" l="1"/>
  <c r="R3" i="12" s="1"/>
  <c r="P3" i="12" l="1"/>
  <c r="Q3" i="12" s="1"/>
  <c r="R4" i="12" l="1"/>
</calcChain>
</file>

<file path=xl/sharedStrings.xml><?xml version="1.0" encoding="utf-8"?>
<sst xmlns="http://schemas.openxmlformats.org/spreadsheetml/2006/main" count="23" uniqueCount="23">
  <si>
    <t>Кол-во</t>
  </si>
  <si>
    <t>№п/п</t>
  </si>
  <si>
    <t xml:space="preserve">Наименование товара </t>
  </si>
  <si>
    <t>Наименование товара (тех. характеристика, размер, марка)</t>
  </si>
  <si>
    <t>Ед.изм</t>
  </si>
  <si>
    <t>Лун</t>
  </si>
  <si>
    <t>Шат</t>
  </si>
  <si>
    <t>Ком</t>
  </si>
  <si>
    <t>ИЦИ №4</t>
  </si>
  <si>
    <t>ИЦИ №5</t>
  </si>
  <si>
    <t>Среднее квадратичное</t>
  </si>
  <si>
    <t>Коэффициент вариации (%)</t>
  </si>
  <si>
    <t>НМЦК (руб. вкл. НДС)</t>
  </si>
  <si>
    <t>Наименование для ЭМ</t>
  </si>
  <si>
    <t>В качестве НМЦК выбрано ценовое предложенеи Участника мониторига №1</t>
  </si>
  <si>
    <t>Расчет начальной (максимальной) цены контракта</t>
  </si>
  <si>
    <t xml:space="preserve">Итого </t>
  </si>
  <si>
    <t>ИЦИ №1 за 12 месяцев</t>
  </si>
  <si>
    <t>ИЦИ №2 за 12 месяцев</t>
  </si>
  <si>
    <t>ИЦИ №3 за 12 месяцев</t>
  </si>
  <si>
    <t>Средняя цена за 12 мес.</t>
  </si>
  <si>
    <t>услуга</t>
  </si>
  <si>
    <t>Психиатрическое освидетельствование сотрудников врачебной комиссией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</si>
</sst>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р.&quot;"/>
    <numFmt numFmtId="165" formatCode="_-* #,##0.00&quot;р.&quot;_-;\-* #,##0.00&quot;р.&quot;_-;_-* &quot;-&quot;??&quot;р.&quot;_-;_-@_-"/>
    <numFmt numFmtId="166" formatCode="#,##0.00\ _₽"/>
  </numFmts>
  <fonts count="37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7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i/>
      <sz val="7"/>
      <color indexed="8"/>
      <name val="Arial"/>
      <family val="2"/>
      <charset val="204"/>
    </font>
    <font>
      <b/>
      <i/>
      <sz val="8"/>
      <color indexed="8"/>
      <name val="Arial"/>
      <family val="2"/>
      <charset val="204"/>
    </font>
    <font>
      <sz val="6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6F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6"/>
      <color rgb="FF00008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20"/>
      <color rgb="FFFF0000"/>
      <name val="Arial"/>
      <family val="2"/>
      <charset val="204"/>
    </font>
    <font>
      <i/>
      <sz val="7"/>
      <color rgb="FF000000"/>
      <name val="Arial"/>
      <family val="2"/>
      <charset val="204"/>
    </font>
    <font>
      <i/>
      <sz val="9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i/>
      <sz val="7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7">
    <xf numFmtId="0" fontId="0" fillId="0" borderId="0"/>
    <xf numFmtId="0" fontId="4" fillId="2" borderId="0">
      <alignment horizontal="right" vertical="center"/>
    </xf>
    <xf numFmtId="0" fontId="4" fillId="2" borderId="0">
      <alignment horizontal="right" vertical="center"/>
    </xf>
    <xf numFmtId="0" fontId="5" fillId="2" borderId="0">
      <alignment horizontal="right" vertical="center"/>
    </xf>
    <xf numFmtId="0" fontId="7" fillId="2" borderId="0">
      <alignment horizontal="left" vertical="center"/>
    </xf>
    <xf numFmtId="0" fontId="6" fillId="2" borderId="0">
      <alignment horizontal="right" vertical="center"/>
    </xf>
    <xf numFmtId="0" fontId="10" fillId="2" borderId="0">
      <alignment horizontal="right" vertical="center"/>
    </xf>
    <xf numFmtId="0" fontId="8" fillId="2" borderId="0">
      <alignment horizontal="left"/>
    </xf>
    <xf numFmtId="0" fontId="9" fillId="2" borderId="0">
      <alignment horizontal="left" vertical="top"/>
    </xf>
    <xf numFmtId="0" fontId="11" fillId="2" borderId="0">
      <alignment horizontal="left" vertical="top"/>
    </xf>
    <xf numFmtId="0" fontId="12" fillId="2" borderId="0">
      <alignment horizontal="center" vertical="center"/>
    </xf>
    <xf numFmtId="0" fontId="3" fillId="0" borderId="0"/>
    <xf numFmtId="0" fontId="14" fillId="0" borderId="0">
      <alignment horizontal="left" vertical="top"/>
    </xf>
    <xf numFmtId="0" fontId="15" fillId="0" borderId="0">
      <alignment horizontal="left" vertical="center"/>
    </xf>
    <xf numFmtId="0" fontId="16" fillId="0" borderId="0">
      <alignment horizontal="center" vertical="top"/>
    </xf>
    <xf numFmtId="0" fontId="13" fillId="0" borderId="0">
      <alignment horizontal="left" vertical="top"/>
    </xf>
    <xf numFmtId="0" fontId="13" fillId="0" borderId="0">
      <alignment horizontal="left" vertical="center"/>
    </xf>
    <xf numFmtId="0" fontId="13" fillId="0" borderId="0">
      <alignment horizontal="left" vertical="center"/>
    </xf>
    <xf numFmtId="0" fontId="13" fillId="0" borderId="0">
      <alignment horizontal="center" vertical="center"/>
    </xf>
    <xf numFmtId="0" fontId="17" fillId="0" borderId="0">
      <alignment horizontal="left" vertical="center"/>
    </xf>
    <xf numFmtId="0" fontId="18" fillId="0" borderId="0">
      <alignment horizontal="center" vertical="center"/>
    </xf>
    <xf numFmtId="0" fontId="19" fillId="0" borderId="0">
      <alignment horizontal="left" vertical="center"/>
    </xf>
    <xf numFmtId="0" fontId="20" fillId="0" borderId="0">
      <alignment horizontal="left" vertical="center"/>
    </xf>
    <xf numFmtId="0" fontId="21" fillId="0" borderId="0">
      <alignment horizontal="left" vertical="center"/>
    </xf>
    <xf numFmtId="0" fontId="22" fillId="0" borderId="0">
      <alignment horizontal="center" vertical="center"/>
    </xf>
    <xf numFmtId="0" fontId="13" fillId="0" borderId="0">
      <alignment horizontal="right" vertical="center"/>
    </xf>
    <xf numFmtId="0" fontId="15" fillId="0" borderId="0">
      <alignment horizontal="center" vertical="center"/>
    </xf>
    <xf numFmtId="0" fontId="15" fillId="0" borderId="0">
      <alignment horizontal="left" vertical="center"/>
    </xf>
    <xf numFmtId="0" fontId="13" fillId="0" borderId="0">
      <alignment horizontal="right" vertical="center"/>
    </xf>
    <xf numFmtId="0" fontId="13" fillId="0" borderId="0">
      <alignment horizontal="right" vertical="center"/>
    </xf>
    <xf numFmtId="0" fontId="23" fillId="0" borderId="0">
      <alignment horizontal="center" vertical="center"/>
    </xf>
    <xf numFmtId="0" fontId="24" fillId="0" borderId="0">
      <alignment horizontal="left" vertical="center"/>
    </xf>
    <xf numFmtId="0" fontId="24" fillId="0" borderId="0">
      <alignment horizontal="right" vertical="center"/>
    </xf>
    <xf numFmtId="0" fontId="25" fillId="0" borderId="0">
      <alignment horizontal="left" vertical="center"/>
    </xf>
    <xf numFmtId="0" fontId="19" fillId="0" borderId="0">
      <alignment horizontal="left"/>
    </xf>
    <xf numFmtId="0" fontId="26" fillId="0" borderId="0">
      <alignment horizontal="left" vertical="center"/>
    </xf>
    <xf numFmtId="0" fontId="27" fillId="0" borderId="0">
      <alignment horizontal="right" vertical="center"/>
    </xf>
    <xf numFmtId="0" fontId="28" fillId="0" borderId="0">
      <alignment horizontal="right" vertical="center"/>
    </xf>
    <xf numFmtId="0" fontId="29" fillId="0" borderId="0">
      <alignment horizontal="right" vertical="center"/>
    </xf>
    <xf numFmtId="0" fontId="30" fillId="0" borderId="0">
      <alignment horizontal="left"/>
    </xf>
    <xf numFmtId="0" fontId="13" fillId="0" borderId="0">
      <alignment horizontal="left" vertical="top"/>
    </xf>
    <xf numFmtId="0" fontId="22" fillId="0" borderId="0">
      <alignment horizontal="left" vertical="top"/>
    </xf>
    <xf numFmtId="0" fontId="25" fillId="0" borderId="0">
      <alignment horizontal="center" vertical="center"/>
    </xf>
    <xf numFmtId="0" fontId="2" fillId="0" borderId="0"/>
    <xf numFmtId="0" fontId="34" fillId="0" borderId="0"/>
    <xf numFmtId="165" fontId="34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2" fillId="3" borderId="0" xfId="43" applyFill="1"/>
    <xf numFmtId="2" fontId="2" fillId="3" borderId="0" xfId="43" applyNumberFormat="1" applyFill="1"/>
    <xf numFmtId="4" fontId="2" fillId="3" borderId="0" xfId="43" applyNumberFormat="1" applyFill="1"/>
    <xf numFmtId="0" fontId="31" fillId="3" borderId="3" xfId="43" applyFont="1" applyFill="1" applyBorder="1" applyAlignment="1">
      <alignment vertical="center" wrapText="1"/>
    </xf>
    <xf numFmtId="0" fontId="2" fillId="3" borderId="3" xfId="43" applyFill="1" applyBorder="1" applyAlignment="1">
      <alignment wrapText="1"/>
    </xf>
    <xf numFmtId="0" fontId="31" fillId="3" borderId="3" xfId="43" applyFont="1" applyFill="1" applyBorder="1" applyAlignment="1">
      <alignment horizontal="center" vertical="center" wrapText="1"/>
    </xf>
    <xf numFmtId="0" fontId="2" fillId="3" borderId="3" xfId="43" applyFill="1" applyBorder="1" applyAlignment="1">
      <alignment vertical="center" wrapText="1"/>
    </xf>
    <xf numFmtId="164" fontId="2" fillId="3" borderId="0" xfId="43" applyNumberFormat="1" applyFill="1"/>
    <xf numFmtId="164" fontId="2" fillId="3" borderId="3" xfId="43" applyNumberFormat="1" applyFill="1" applyBorder="1"/>
    <xf numFmtId="0" fontId="2" fillId="0" borderId="0" xfId="43"/>
    <xf numFmtId="0" fontId="32" fillId="3" borderId="3" xfId="43" applyFont="1" applyFill="1" applyBorder="1" applyAlignment="1">
      <alignment vertical="center" wrapText="1"/>
    </xf>
    <xf numFmtId="164" fontId="32" fillId="3" borderId="3" xfId="43" applyNumberFormat="1" applyFont="1" applyFill="1" applyBorder="1" applyAlignment="1">
      <alignment vertical="center" wrapText="1"/>
    </xf>
    <xf numFmtId="2" fontId="32" fillId="3" borderId="3" xfId="43" applyNumberFormat="1" applyFont="1" applyFill="1" applyBorder="1" applyAlignment="1">
      <alignment vertical="center" wrapText="1"/>
    </xf>
    <xf numFmtId="4" fontId="32" fillId="3" borderId="3" xfId="43" applyNumberFormat="1" applyFont="1" applyFill="1" applyBorder="1" applyAlignment="1">
      <alignment vertical="center" wrapText="1"/>
    </xf>
    <xf numFmtId="0" fontId="32" fillId="3" borderId="3" xfId="43" applyFont="1" applyFill="1" applyBorder="1" applyAlignment="1">
      <alignment horizontal="center" vertical="center" wrapText="1"/>
    </xf>
    <xf numFmtId="164" fontId="32" fillId="3" borderId="3" xfId="43" applyNumberFormat="1" applyFont="1" applyFill="1" applyBorder="1" applyAlignment="1">
      <alignment horizontal="center" vertical="center" wrapText="1"/>
    </xf>
    <xf numFmtId="2" fontId="32" fillId="3" borderId="3" xfId="43" applyNumberFormat="1" applyFont="1" applyFill="1" applyBorder="1" applyAlignment="1">
      <alignment horizontal="center" vertical="center" wrapText="1"/>
    </xf>
    <xf numFmtId="4" fontId="32" fillId="3" borderId="3" xfId="43" applyNumberFormat="1" applyFont="1" applyFill="1" applyBorder="1" applyAlignment="1">
      <alignment horizontal="center" vertical="center" wrapText="1"/>
    </xf>
    <xf numFmtId="164" fontId="2" fillId="3" borderId="6" xfId="43" applyNumberFormat="1" applyFill="1" applyBorder="1"/>
    <xf numFmtId="0" fontId="35" fillId="0" borderId="3" xfId="0" applyFont="1" applyBorder="1" applyAlignment="1">
      <alignment horizontal="right" vertical="center"/>
    </xf>
    <xf numFmtId="0" fontId="2" fillId="3" borderId="0" xfId="43" applyFill="1" applyAlignment="1">
      <alignment horizontal="center" vertical="center"/>
    </xf>
    <xf numFmtId="164" fontId="32" fillId="3" borderId="2" xfId="43" applyNumberFormat="1" applyFont="1" applyFill="1" applyBorder="1" applyAlignment="1">
      <alignment vertical="center" wrapText="1"/>
    </xf>
    <xf numFmtId="164" fontId="32" fillId="3" borderId="7" xfId="43" applyNumberFormat="1" applyFont="1" applyFill="1" applyBorder="1" applyAlignment="1">
      <alignment horizontal="center" vertical="center" wrapText="1"/>
    </xf>
    <xf numFmtId="166" fontId="36" fillId="0" borderId="3" xfId="0" applyNumberFormat="1" applyFont="1" applyBorder="1" applyAlignment="1">
      <alignment horizontal="center" vertical="center"/>
    </xf>
    <xf numFmtId="0" fontId="1" fillId="3" borderId="6" xfId="43" applyFont="1" applyFill="1" applyBorder="1" applyAlignment="1">
      <alignment horizontal="right"/>
    </xf>
    <xf numFmtId="0" fontId="2" fillId="3" borderId="6" xfId="43" applyFill="1" applyBorder="1" applyAlignment="1">
      <alignment horizontal="right"/>
    </xf>
    <xf numFmtId="0" fontId="1" fillId="3" borderId="4" xfId="43" applyFont="1" applyFill="1" applyBorder="1" applyAlignment="1">
      <alignment horizontal="right"/>
    </xf>
    <xf numFmtId="0" fontId="2" fillId="3" borderId="5" xfId="43" applyFill="1" applyBorder="1" applyAlignment="1">
      <alignment horizontal="right"/>
    </xf>
    <xf numFmtId="0" fontId="2" fillId="3" borderId="2" xfId="43" applyFill="1" applyBorder="1" applyAlignment="1">
      <alignment horizontal="right"/>
    </xf>
    <xf numFmtId="0" fontId="33" fillId="3" borderId="1" xfId="43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vertical="center" wrapText="1"/>
    </xf>
  </cellXfs>
  <cellStyles count="47">
    <cellStyle name="S0" xfId="12" xr:uid="{00000000-0005-0000-0000-000000000000}"/>
    <cellStyle name="S1" xfId="13" xr:uid="{00000000-0005-0000-0000-000001000000}"/>
    <cellStyle name="S10" xfId="22" xr:uid="{00000000-0005-0000-0000-000002000000}"/>
    <cellStyle name="S11" xfId="23" xr:uid="{00000000-0005-0000-0000-000003000000}"/>
    <cellStyle name="S12" xfId="24" xr:uid="{00000000-0005-0000-0000-000004000000}"/>
    <cellStyle name="S13" xfId="25" xr:uid="{00000000-0005-0000-0000-000005000000}"/>
    <cellStyle name="S14" xfId="26" xr:uid="{00000000-0005-0000-0000-000006000000}"/>
    <cellStyle name="S15" xfId="27" xr:uid="{00000000-0005-0000-0000-000007000000}"/>
    <cellStyle name="S16" xfId="28" xr:uid="{00000000-0005-0000-0000-000008000000}"/>
    <cellStyle name="S17" xfId="1" xr:uid="{00000000-0005-0000-0000-000009000000}"/>
    <cellStyle name="S17 2" xfId="29" xr:uid="{00000000-0005-0000-0000-00000A000000}"/>
    <cellStyle name="S18" xfId="2" xr:uid="{00000000-0005-0000-0000-00000B000000}"/>
    <cellStyle name="S18 2" xfId="30" xr:uid="{00000000-0005-0000-0000-00000C000000}"/>
    <cellStyle name="S19" xfId="31" xr:uid="{00000000-0005-0000-0000-00000D000000}"/>
    <cellStyle name="S2" xfId="14" xr:uid="{00000000-0005-0000-0000-00000E000000}"/>
    <cellStyle name="S20" xfId="3" xr:uid="{00000000-0005-0000-0000-00000F000000}"/>
    <cellStyle name="S20 2" xfId="32" xr:uid="{00000000-0005-0000-0000-000010000000}"/>
    <cellStyle name="S21" xfId="33" xr:uid="{00000000-0005-0000-0000-000011000000}"/>
    <cellStyle name="S22" xfId="34" xr:uid="{00000000-0005-0000-0000-000012000000}"/>
    <cellStyle name="S23" xfId="4" xr:uid="{00000000-0005-0000-0000-000013000000}"/>
    <cellStyle name="S23 2" xfId="35" xr:uid="{00000000-0005-0000-0000-000014000000}"/>
    <cellStyle name="S24" xfId="5" xr:uid="{00000000-0005-0000-0000-000015000000}"/>
    <cellStyle name="S24 2" xfId="36" xr:uid="{00000000-0005-0000-0000-000016000000}"/>
    <cellStyle name="S25" xfId="37" xr:uid="{00000000-0005-0000-0000-000017000000}"/>
    <cellStyle name="S26" xfId="38" xr:uid="{00000000-0005-0000-0000-000018000000}"/>
    <cellStyle name="S27" xfId="39" xr:uid="{00000000-0005-0000-0000-000019000000}"/>
    <cellStyle name="S28" xfId="6" xr:uid="{00000000-0005-0000-0000-00001A000000}"/>
    <cellStyle name="S28 2" xfId="40" xr:uid="{00000000-0005-0000-0000-00001B000000}"/>
    <cellStyle name="S29" xfId="7" xr:uid="{00000000-0005-0000-0000-00001C000000}"/>
    <cellStyle name="S29 2" xfId="41" xr:uid="{00000000-0005-0000-0000-00001D000000}"/>
    <cellStyle name="S3" xfId="15" xr:uid="{00000000-0005-0000-0000-00001E000000}"/>
    <cellStyle name="S30" xfId="8" xr:uid="{00000000-0005-0000-0000-00001F000000}"/>
    <cellStyle name="S30 2" xfId="42" xr:uid="{00000000-0005-0000-0000-000020000000}"/>
    <cellStyle name="S31" xfId="9" xr:uid="{00000000-0005-0000-0000-000021000000}"/>
    <cellStyle name="S32" xfId="10" xr:uid="{00000000-0005-0000-0000-000022000000}"/>
    <cellStyle name="S4" xfId="16" xr:uid="{00000000-0005-0000-0000-000023000000}"/>
    <cellStyle name="S5" xfId="17" xr:uid="{00000000-0005-0000-0000-000024000000}"/>
    <cellStyle name="S6" xfId="18" xr:uid="{00000000-0005-0000-0000-000025000000}"/>
    <cellStyle name="S7" xfId="19" xr:uid="{00000000-0005-0000-0000-000026000000}"/>
    <cellStyle name="S8" xfId="20" xr:uid="{00000000-0005-0000-0000-000027000000}"/>
    <cellStyle name="S9" xfId="21" xr:uid="{00000000-0005-0000-0000-000028000000}"/>
    <cellStyle name="Денежный 2" xfId="45" xr:uid="{C843B734-A7A9-4C42-AAB8-EFD62F9D8648}"/>
    <cellStyle name="Обычный" xfId="0" builtinId="0"/>
    <cellStyle name="Обычный 2" xfId="11" xr:uid="{00000000-0005-0000-0000-00002A000000}"/>
    <cellStyle name="Обычный 2 2" xfId="46" xr:uid="{AE4EC40E-9B5C-4A83-93AA-DAB53FB75C8E}"/>
    <cellStyle name="Обычный 3" xfId="43" xr:uid="{00000000-0005-0000-0000-00002B000000}"/>
    <cellStyle name="Обычный 4" xfId="44" xr:uid="{C9CB28E7-8487-40E4-BC73-C15C3D3C616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"/>
  <sheetViews>
    <sheetView tabSelected="1" zoomScale="90" zoomScaleNormal="90" zoomScaleSheetLayoutView="85" workbookViewId="0">
      <pane ySplit="2" topLeftCell="A3" activePane="bottomLeft" state="frozen"/>
      <selection pane="bottomLeft" activeCell="O14" sqref="O14"/>
    </sheetView>
  </sheetViews>
  <sheetFormatPr defaultColWidth="9.140625" defaultRowHeight="15" x14ac:dyDescent="0.25"/>
  <cols>
    <col min="1" max="1" width="9.140625" style="1"/>
    <col min="2" max="2" width="26.7109375" style="1" customWidth="1"/>
    <col min="3" max="3" width="50.5703125" style="1" hidden="1" customWidth="1"/>
    <col min="4" max="4" width="0.140625" style="1" hidden="1" customWidth="1"/>
    <col min="5" max="5" width="8.140625" style="1" customWidth="1"/>
    <col min="6" max="6" width="5.42578125" style="1" customWidth="1"/>
    <col min="7" max="9" width="6.5703125" style="1" hidden="1" customWidth="1"/>
    <col min="10" max="10" width="13.5703125" style="21" customWidth="1"/>
    <col min="11" max="12" width="13.5703125" style="1" customWidth="1"/>
    <col min="13" max="14" width="13.5703125" style="1" hidden="1" customWidth="1"/>
    <col min="15" max="15" width="12.85546875" style="1" customWidth="1"/>
    <col min="16" max="16" width="9.42578125" style="2" customWidth="1"/>
    <col min="17" max="17" width="13.7109375" style="3" customWidth="1"/>
    <col min="18" max="18" width="20.5703125" style="1" customWidth="1"/>
    <col min="19" max="23" width="9.140625" style="1"/>
    <col min="24" max="24" width="14.140625" style="1" customWidth="1"/>
    <col min="25" max="16384" width="9.140625" style="1"/>
  </cols>
  <sheetData>
    <row r="1" spans="1:24" ht="15.75" x14ac:dyDescent="0.25">
      <c r="A1" s="30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24" ht="32.25" customHeight="1" x14ac:dyDescent="0.25">
      <c r="A2" s="6" t="s">
        <v>1</v>
      </c>
      <c r="B2" s="6" t="s">
        <v>13</v>
      </c>
      <c r="C2" s="4" t="s">
        <v>2</v>
      </c>
      <c r="D2" s="5" t="s">
        <v>3</v>
      </c>
      <c r="E2" s="15" t="s">
        <v>4</v>
      </c>
      <c r="F2" s="15" t="s">
        <v>0</v>
      </c>
      <c r="G2" s="15" t="s">
        <v>5</v>
      </c>
      <c r="H2" s="15" t="s">
        <v>6</v>
      </c>
      <c r="I2" s="15" t="s">
        <v>7</v>
      </c>
      <c r="J2" s="23" t="s">
        <v>17</v>
      </c>
      <c r="K2" s="16" t="s">
        <v>18</v>
      </c>
      <c r="L2" s="16" t="s">
        <v>19</v>
      </c>
      <c r="M2" s="16" t="s">
        <v>8</v>
      </c>
      <c r="N2" s="16" t="s">
        <v>9</v>
      </c>
      <c r="O2" s="16" t="s">
        <v>20</v>
      </c>
      <c r="P2" s="17" t="s">
        <v>10</v>
      </c>
      <c r="Q2" s="18" t="s">
        <v>11</v>
      </c>
      <c r="R2" s="16" t="s">
        <v>12</v>
      </c>
    </row>
    <row r="3" spans="1:24" ht="60" x14ac:dyDescent="0.25">
      <c r="A3" s="6">
        <v>1</v>
      </c>
      <c r="B3" s="31" t="s">
        <v>22</v>
      </c>
      <c r="C3" s="7"/>
      <c r="D3" s="7"/>
      <c r="E3" s="15" t="s">
        <v>21</v>
      </c>
      <c r="F3" s="20">
        <v>84</v>
      </c>
      <c r="G3" s="11"/>
      <c r="H3" s="11"/>
      <c r="I3" s="11"/>
      <c r="J3" s="24">
        <v>1550</v>
      </c>
      <c r="K3" s="22">
        <v>1500</v>
      </c>
      <c r="L3" s="12">
        <v>1650</v>
      </c>
      <c r="M3" s="12"/>
      <c r="N3" s="12"/>
      <c r="O3" s="12">
        <f>ROUND(SUM(J3:N3)/(IF(J3&lt;1,0,1)+IF(K3&lt;1,0,1)+IF(L3&lt;1,0,1)+IF(M3&lt;1,0,1)+IF(N3&lt;1,0,1)),2)</f>
        <v>1566.67</v>
      </c>
      <c r="P3" s="13">
        <f>IF(O3=0,0,(SQRT((IF(J3&lt;1,0,POWER((J3-O3),2))+IF(K3&lt;1,0,POWER((K3-O3),2))+IF(L3&lt;1,0,POWER((L3-O3),2))+IF(M3&lt;1,0,POWER((M3-O3),2))+IF(N3&lt;1,0,POWER((N3-O3),2)))/((IF(J3&lt;1,0,1)+IF(K3&lt;1,0,1)+IF(L3&lt;1,0,1)+IF(M3&lt;1,0,1)+IF(N3&lt;1,0,1))-1))))</f>
        <v>76.37626169170629</v>
      </c>
      <c r="Q3" s="14">
        <f t="shared" ref="Q3" si="0">IF(O3=0,0,(P3/O3)*100)</f>
        <v>4.875070161023463</v>
      </c>
      <c r="R3" s="12">
        <f>(IF(O3=0,0,(F3/(IF(J3&lt;1,0,1)+IF(K3&lt;1,0,1)+IF(L3&lt;1,0,1)+IF(M3&lt;1,0,1)+IF(N3&lt;1,0,1)))))*SUM(J3:N3)</f>
        <v>131600</v>
      </c>
      <c r="X3" s="8"/>
    </row>
    <row r="4" spans="1:24" x14ac:dyDescent="0.25">
      <c r="A4" s="25" t="s">
        <v>16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19">
        <f>SUM(R3:R3)</f>
        <v>131600</v>
      </c>
      <c r="W4" s="10"/>
      <c r="X4" s="8"/>
    </row>
    <row r="5" spans="1:24" x14ac:dyDescent="0.25">
      <c r="A5" s="27" t="s">
        <v>14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9"/>
      <c r="R5" s="9">
        <f>K3*F3</f>
        <v>126000</v>
      </c>
      <c r="W5" s="10"/>
      <c r="X5" s="8"/>
    </row>
    <row r="6" spans="1:24" x14ac:dyDescent="0.25">
      <c r="X6" s="8"/>
    </row>
  </sheetData>
  <mergeCells count="3">
    <mergeCell ref="A4:Q4"/>
    <mergeCell ref="A5:Q5"/>
    <mergeCell ref="A1:R1"/>
  </mergeCells>
  <pageMargins left="0.23622047244094491" right="0.23622047244094491" top="0.74803149606299213" bottom="0.74803149606299213" header="0.31496062992125984" footer="0.31496062992125984"/>
  <pageSetup paperSize="9" scale="97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Эл.магазин</vt:lpstr>
      <vt:lpstr>Эл.магазин!Область_печати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</cp:lastModifiedBy>
  <cp:lastPrinted>2021-12-28T09:57:43Z</cp:lastPrinted>
  <dcterms:created xsi:type="dcterms:W3CDTF">1996-10-08T23:32:33Z</dcterms:created>
  <dcterms:modified xsi:type="dcterms:W3CDTF">2024-07-31T09:35:25Z</dcterms:modified>
</cp:coreProperties>
</file>