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525"/>
  </bookViews>
  <sheets>
    <sheet name="РНМЦК" sheetId="1" r:id="rId1"/>
  </sheets>
  <definedNames>
    <definedName name="_xlnm.Print_Titles" localSheetId="0">РНМЦК!$9:$9</definedName>
    <definedName name="_xlnm.Print_Area" localSheetId="0">РНМЦК!$A$1:$H$23</definedName>
  </definedNames>
  <calcPr calcId="152511"/>
</workbook>
</file>

<file path=xl/calcChain.xml><?xml version="1.0" encoding="utf-8"?>
<calcChain xmlns="http://schemas.openxmlformats.org/spreadsheetml/2006/main">
  <c r="B12" i="1" l="1"/>
  <c r="B11" i="1"/>
  <c r="B14" i="1" l="1"/>
  <c r="D12" i="1" l="1"/>
  <c r="D13" i="1"/>
  <c r="F13" i="1" s="1"/>
  <c r="D11" i="1"/>
  <c r="F11" i="1" s="1"/>
  <c r="H11" i="1" s="1"/>
  <c r="F12" i="1" l="1"/>
  <c r="D14" i="1"/>
  <c r="F14" i="1" l="1"/>
  <c r="F15" i="1" s="1"/>
  <c r="F16" i="1" s="1"/>
  <c r="H12" i="1"/>
  <c r="H14" i="1" s="1"/>
  <c r="H15" i="1" l="1"/>
  <c r="H16" i="1" s="1"/>
</calcChain>
</file>

<file path=xl/sharedStrings.xml><?xml version="1.0" encoding="utf-8"?>
<sst xmlns="http://schemas.openxmlformats.org/spreadsheetml/2006/main" count="29" uniqueCount="29">
  <si>
    <t>Наименование работ и затрат</t>
  </si>
  <si>
    <t>Индекс фактической инфляции</t>
  </si>
  <si>
    <t>Индекс прогнозный инфляции на период выполнения работ</t>
  </si>
  <si>
    <t>Начальная (максимальная) цена контракта с учетом индекса прогнозной инфляции на период выполнения работ</t>
  </si>
  <si>
    <t>Строительно-монтажные работы</t>
  </si>
  <si>
    <t>Стоимость оборудования</t>
  </si>
  <si>
    <t xml:space="preserve">Стоимость без учета НДС </t>
  </si>
  <si>
    <t>НДС 20%</t>
  </si>
  <si>
    <t xml:space="preserve">Стоимость с учетом НДС </t>
  </si>
  <si>
    <t xml:space="preserve">РАСЧЕТ НАЧАЛЬНОЙ (МАКСИМАЛЬНОЙ) ЦЕНЫ КОНТРАКТА </t>
  </si>
  <si>
    <t>по объекту:</t>
  </si>
  <si>
    <t>по адресу:</t>
  </si>
  <si>
    <t>Основания для расчета:</t>
  </si>
  <si>
    <t>Заказчик:</t>
  </si>
  <si>
    <r>
      <t xml:space="preserve">2. Утвержденный сводный сметный расчет в сумме </t>
    </r>
    <r>
      <rPr>
        <u/>
        <sz val="11"/>
        <rFont val="Calibri"/>
        <family val="2"/>
        <charset val="204"/>
        <scheme val="minor"/>
      </rPr>
      <t xml:space="preserve">  </t>
    </r>
    <r>
      <rPr>
        <sz val="11"/>
        <rFont val="Calibri"/>
        <family val="2"/>
        <scheme val="minor"/>
      </rPr>
      <t xml:space="preserve">тыс. руб.
</t>
    </r>
  </si>
  <si>
    <r>
      <t xml:space="preserve">1. Приказ об утверждении проектной документации, включая сводный сметный расчет стоимости строительства объекта, от </t>
    </r>
    <r>
      <rPr>
        <u/>
        <sz val="11"/>
        <color theme="1"/>
        <rFont val="Calibri"/>
        <family val="2"/>
        <charset val="204"/>
        <scheme val="minor"/>
      </rPr>
      <t xml:space="preserve">  </t>
    </r>
    <r>
      <rPr>
        <sz val="11"/>
        <color theme="1"/>
        <rFont val="Calibri"/>
        <family val="2"/>
        <scheme val="minor"/>
      </rPr>
      <t xml:space="preserve">N </t>
    </r>
    <r>
      <rPr>
        <u/>
        <sz val="11"/>
        <color theme="1"/>
        <rFont val="Calibri"/>
        <family val="2"/>
        <charset val="204"/>
        <scheme val="minor"/>
      </rPr>
      <t xml:space="preserve">  </t>
    </r>
  </si>
  <si>
    <r>
      <t xml:space="preserve">Стоимость работ в ценах на дату утверждения сметной документации "месяц/квартал" </t>
    </r>
    <r>
      <rPr>
        <u/>
        <sz val="11"/>
        <color theme="1"/>
        <rFont val="Calibri"/>
        <family val="2"/>
        <charset val="204"/>
        <scheme val="minor"/>
      </rPr>
      <t>4 квартал 2023</t>
    </r>
  </si>
  <si>
    <r>
      <t xml:space="preserve">Стоимость работ в ценах на дату формирования начальной (максимальной) цены контракта "месяц/квартал" </t>
    </r>
    <r>
      <rPr>
        <u/>
        <sz val="11"/>
        <color theme="1"/>
        <rFont val="Calibri"/>
        <family val="2"/>
        <charset val="204"/>
        <scheme val="minor"/>
      </rPr>
      <t xml:space="preserve"> 4 квартал 2023</t>
    </r>
  </si>
  <si>
    <t xml:space="preserve">Иные прочие работы и затраты: </t>
  </si>
  <si>
    <t>Количество оборудования, шт.</t>
  </si>
  <si>
    <t>Итого начальная (максимальная) цена контракта с учетом индекса прогнозной инфляции на период выполнения работ</t>
  </si>
  <si>
    <t>Раздел 1. Щит пожарный</t>
  </si>
  <si>
    <t>Санкт-Петербург, г. Кронштадт, Цитадельское шоссе, земельный участок 72</t>
  </si>
  <si>
    <t>Поставка пожарных щитов</t>
  </si>
  <si>
    <r>
      <t xml:space="preserve">Начало строительства </t>
    </r>
    <r>
      <rPr>
        <u/>
        <sz val="11"/>
        <color theme="1"/>
        <rFont val="Calibri"/>
        <family val="2"/>
        <charset val="204"/>
        <scheme val="minor"/>
      </rPr>
      <t>август</t>
    </r>
    <r>
      <rPr>
        <sz val="11"/>
        <color theme="1"/>
        <rFont val="Calibri"/>
        <family val="2"/>
        <scheme val="minor"/>
      </rPr>
      <t xml:space="preserve"> 20</t>
    </r>
    <r>
      <rPr>
        <u/>
        <sz val="11"/>
        <color theme="1"/>
        <rFont val="Calibri"/>
        <family val="2"/>
        <charset val="204"/>
        <scheme val="minor"/>
      </rPr>
      <t>24</t>
    </r>
    <r>
      <rPr>
        <sz val="11"/>
        <color theme="1"/>
        <rFont val="Calibri"/>
        <family val="2"/>
        <scheme val="minor"/>
      </rPr>
      <t xml:space="preserve"> г.</t>
    </r>
  </si>
  <si>
    <r>
      <t xml:space="preserve">окончание строительства </t>
    </r>
    <r>
      <rPr>
        <u/>
        <sz val="11"/>
        <color theme="1"/>
        <rFont val="Calibri"/>
        <family val="2"/>
        <charset val="204"/>
        <scheme val="minor"/>
      </rPr>
      <t>сентябрь</t>
    </r>
    <r>
      <rPr>
        <sz val="11"/>
        <color theme="1"/>
        <rFont val="Calibri"/>
        <family val="2"/>
        <scheme val="minor"/>
      </rPr>
      <t xml:space="preserve"> 20</t>
    </r>
    <r>
      <rPr>
        <u/>
        <sz val="11"/>
        <color theme="1"/>
        <rFont val="Calibri"/>
        <family val="2"/>
        <charset val="204"/>
        <scheme val="minor"/>
      </rPr>
      <t>24</t>
    </r>
    <r>
      <rPr>
        <sz val="11"/>
        <color theme="1"/>
        <rFont val="Calibri"/>
        <family val="2"/>
        <scheme val="minor"/>
      </rPr>
      <t xml:space="preserve"> г.</t>
    </r>
  </si>
  <si>
    <t xml:space="preserve">Врио начальника отдела строительства                                                                                                        </t>
  </si>
  <si>
    <t xml:space="preserve">         А.С. Фокина</t>
  </si>
  <si>
    <r>
      <t xml:space="preserve">Продолжительность строительства - </t>
    </r>
    <r>
      <rPr>
        <u/>
        <sz val="11"/>
        <color theme="1"/>
        <rFont val="Calibri"/>
        <family val="2"/>
        <charset val="204"/>
        <scheme val="minor"/>
      </rPr>
      <t>1 месяц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</si>
</sst>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u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zoomScaleNormal="100" zoomScaleSheetLayoutView="100" workbookViewId="0">
      <selection activeCell="E14" sqref="E14"/>
    </sheetView>
  </sheetViews>
  <sheetFormatPr defaultRowHeight="15" x14ac:dyDescent="0.25"/>
  <cols>
    <col min="1" max="1" width="24.140625" customWidth="1"/>
    <col min="2" max="2" width="16.42578125" customWidth="1"/>
    <col min="3" max="3" width="13.42578125" customWidth="1"/>
    <col min="4" max="4" width="16.7109375" customWidth="1"/>
    <col min="5" max="5" width="15.7109375" customWidth="1"/>
    <col min="6" max="6" width="15.85546875" customWidth="1"/>
    <col min="7" max="7" width="15" customWidth="1"/>
    <col min="8" max="8" width="21.7109375" customWidth="1"/>
    <col min="9" max="9" width="18.85546875" customWidth="1"/>
  </cols>
  <sheetData>
    <row r="1" spans="1:8" x14ac:dyDescent="0.25">
      <c r="A1" s="24" t="s">
        <v>9</v>
      </c>
      <c r="B1" s="24"/>
      <c r="C1" s="24"/>
      <c r="D1" s="24"/>
      <c r="E1" s="24"/>
      <c r="F1" s="24"/>
      <c r="G1" s="24"/>
      <c r="H1" s="24"/>
    </row>
    <row r="2" spans="1:8" x14ac:dyDescent="0.25">
      <c r="A2" s="1" t="s">
        <v>10</v>
      </c>
      <c r="B2" s="22" t="s">
        <v>23</v>
      </c>
      <c r="C2" s="22"/>
      <c r="D2" s="22"/>
      <c r="E2" s="22"/>
      <c r="F2" s="22"/>
      <c r="G2" s="22"/>
      <c r="H2" s="22"/>
    </row>
    <row r="3" spans="1:8" x14ac:dyDescent="0.25">
      <c r="A3" s="1" t="s">
        <v>11</v>
      </c>
      <c r="B3" s="23" t="s">
        <v>22</v>
      </c>
      <c r="C3" s="23"/>
      <c r="D3" s="23"/>
      <c r="E3" s="23"/>
      <c r="F3" s="23"/>
      <c r="G3" s="23"/>
      <c r="H3" s="23"/>
    </row>
    <row r="4" spans="1:8" hidden="1" x14ac:dyDescent="0.25">
      <c r="A4" s="16" t="s">
        <v>12</v>
      </c>
      <c r="B4" s="16"/>
      <c r="C4" s="16"/>
      <c r="D4" s="16"/>
      <c r="E4" s="16"/>
      <c r="F4" s="16"/>
    </row>
    <row r="5" spans="1:8" ht="32.25" hidden="1" customHeight="1" x14ac:dyDescent="0.25">
      <c r="A5" s="21" t="s">
        <v>15</v>
      </c>
      <c r="B5" s="21"/>
      <c r="C5" s="21"/>
      <c r="D5" s="21"/>
      <c r="E5" s="21"/>
      <c r="F5" s="21"/>
    </row>
    <row r="6" spans="1:8" ht="20.25" hidden="1" customHeight="1" x14ac:dyDescent="0.25">
      <c r="A6" s="20" t="s">
        <v>14</v>
      </c>
      <c r="B6" s="20"/>
      <c r="C6" s="20"/>
      <c r="D6" s="20"/>
      <c r="E6" s="20"/>
      <c r="F6" s="20"/>
    </row>
    <row r="8" spans="1:8" ht="146.25" customHeight="1" x14ac:dyDescent="0.25">
      <c r="A8" s="8" t="s">
        <v>0</v>
      </c>
      <c r="B8" s="8" t="s">
        <v>16</v>
      </c>
      <c r="C8" s="8" t="s">
        <v>1</v>
      </c>
      <c r="D8" s="8" t="s">
        <v>17</v>
      </c>
      <c r="E8" s="8" t="s">
        <v>2</v>
      </c>
      <c r="F8" s="8" t="s">
        <v>3</v>
      </c>
      <c r="G8" s="11" t="s">
        <v>19</v>
      </c>
      <c r="H8" s="11" t="s">
        <v>20</v>
      </c>
    </row>
    <row r="9" spans="1:8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12">
        <v>7</v>
      </c>
      <c r="H9" s="12">
        <v>8</v>
      </c>
    </row>
    <row r="10" spans="1:8" ht="17.25" customHeight="1" x14ac:dyDescent="0.25">
      <c r="A10" s="17" t="s">
        <v>21</v>
      </c>
      <c r="B10" s="18"/>
      <c r="C10" s="18"/>
      <c r="D10" s="18"/>
      <c r="E10" s="19"/>
      <c r="F10" s="3"/>
      <c r="G10" s="13"/>
      <c r="H10" s="13"/>
    </row>
    <row r="11" spans="1:8" ht="30" x14ac:dyDescent="0.25">
      <c r="A11" s="7" t="s">
        <v>4</v>
      </c>
      <c r="B11" s="4">
        <f>38243.2/2</f>
        <v>19121.599999999999</v>
      </c>
      <c r="C11" s="5">
        <v>1</v>
      </c>
      <c r="D11" s="4">
        <f>B11*C11</f>
        <v>19121.599999999999</v>
      </c>
      <c r="E11" s="6">
        <v>1</v>
      </c>
      <c r="F11" s="4">
        <f>D11*E11</f>
        <v>19121.599999999999</v>
      </c>
      <c r="G11" s="14">
        <v>2</v>
      </c>
      <c r="H11" s="4">
        <f>F11*G11</f>
        <v>38243.199999999997</v>
      </c>
    </row>
    <row r="12" spans="1:8" ht="30" x14ac:dyDescent="0.25">
      <c r="A12" s="7" t="s">
        <v>5</v>
      </c>
      <c r="B12" s="4">
        <f>26912.28/2</f>
        <v>13456.14</v>
      </c>
      <c r="C12" s="5">
        <v>1</v>
      </c>
      <c r="D12" s="4">
        <f t="shared" ref="D12:D13" si="0">B12*C12</f>
        <v>13456.14</v>
      </c>
      <c r="E12" s="6">
        <v>1</v>
      </c>
      <c r="F12" s="4">
        <f>D12*E12</f>
        <v>13456.14</v>
      </c>
      <c r="G12" s="14">
        <v>2</v>
      </c>
      <c r="H12" s="4">
        <f t="shared" ref="H12" si="1">F12*G12</f>
        <v>26912.28</v>
      </c>
    </row>
    <row r="13" spans="1:8" ht="30" x14ac:dyDescent="0.25">
      <c r="A13" s="7" t="s">
        <v>18</v>
      </c>
      <c r="B13" s="4"/>
      <c r="C13" s="5">
        <v>1</v>
      </c>
      <c r="D13" s="4">
        <f t="shared" si="0"/>
        <v>0</v>
      </c>
      <c r="E13" s="6">
        <v>1</v>
      </c>
      <c r="F13" s="4">
        <f>D13*E13</f>
        <v>0</v>
      </c>
      <c r="G13" s="14"/>
      <c r="H13" s="4"/>
    </row>
    <row r="14" spans="1:8" ht="30" x14ac:dyDescent="0.25">
      <c r="A14" s="7" t="s">
        <v>6</v>
      </c>
      <c r="B14" s="4">
        <f>B11+B12</f>
        <v>32577.739999999998</v>
      </c>
      <c r="C14" s="4"/>
      <c r="D14" s="4">
        <f>SUM(D11:D13)</f>
        <v>32577.739999999998</v>
      </c>
      <c r="E14" s="4"/>
      <c r="F14" s="4">
        <f>SUM(F11:F13)</f>
        <v>32577.739999999998</v>
      </c>
      <c r="G14" s="14"/>
      <c r="H14" s="4">
        <f>SUM(H11:H13)</f>
        <v>65155.479999999996</v>
      </c>
    </row>
    <row r="15" spans="1:8" x14ac:dyDescent="0.25">
      <c r="A15" s="7" t="s">
        <v>7</v>
      </c>
      <c r="B15" s="4"/>
      <c r="C15" s="4"/>
      <c r="D15" s="4"/>
      <c r="E15" s="4"/>
      <c r="F15" s="4">
        <f>F14*0.2</f>
        <v>6515.5479999999998</v>
      </c>
      <c r="G15" s="14"/>
      <c r="H15" s="4">
        <f>H14*0.2</f>
        <v>13031.096</v>
      </c>
    </row>
    <row r="16" spans="1:8" x14ac:dyDescent="0.25">
      <c r="A16" s="25" t="s">
        <v>8</v>
      </c>
      <c r="B16" s="26"/>
      <c r="C16" s="26"/>
      <c r="D16" s="26"/>
      <c r="E16" s="26"/>
      <c r="F16" s="26">
        <f>F14+F15</f>
        <v>39093.288</v>
      </c>
      <c r="G16" s="27"/>
      <c r="H16" s="26">
        <f>H14+H15</f>
        <v>78186.576000000001</v>
      </c>
    </row>
    <row r="17" spans="1:8" ht="17.25" customHeight="1" x14ac:dyDescent="0.25">
      <c r="A17" s="9"/>
      <c r="B17" s="10"/>
      <c r="C17" s="10"/>
      <c r="D17" s="10"/>
      <c r="E17" s="10"/>
      <c r="F17" s="10"/>
    </row>
    <row r="18" spans="1:8" x14ac:dyDescent="0.25">
      <c r="A18" s="16" t="s">
        <v>28</v>
      </c>
      <c r="B18" s="16"/>
      <c r="C18" s="16"/>
      <c r="D18" s="16"/>
      <c r="E18" s="16"/>
      <c r="F18" s="16"/>
    </row>
    <row r="19" spans="1:8" x14ac:dyDescent="0.25">
      <c r="A19" s="16" t="s">
        <v>24</v>
      </c>
      <c r="B19" s="16"/>
      <c r="C19" s="16"/>
      <c r="D19" s="16"/>
      <c r="E19" s="16"/>
      <c r="F19" s="16"/>
    </row>
    <row r="20" spans="1:8" x14ac:dyDescent="0.25">
      <c r="A20" s="16" t="s">
        <v>25</v>
      </c>
      <c r="B20" s="16"/>
      <c r="C20" s="16"/>
      <c r="D20" s="16"/>
    </row>
    <row r="22" spans="1:8" x14ac:dyDescent="0.25">
      <c r="A22" s="2" t="s">
        <v>13</v>
      </c>
    </row>
    <row r="23" spans="1:8" x14ac:dyDescent="0.25">
      <c r="A23" s="15" t="s">
        <v>26</v>
      </c>
      <c r="B23" s="15"/>
      <c r="C23" s="15"/>
      <c r="D23" s="15"/>
      <c r="E23" s="15"/>
      <c r="F23" s="15"/>
      <c r="G23" s="15"/>
      <c r="H23" s="15" t="s">
        <v>27</v>
      </c>
    </row>
  </sheetData>
  <mergeCells count="10">
    <mergeCell ref="A1:H1"/>
    <mergeCell ref="A6:F6"/>
    <mergeCell ref="A4:F4"/>
    <mergeCell ref="A5:F5"/>
    <mergeCell ref="B2:H2"/>
    <mergeCell ref="B3:H3"/>
    <mergeCell ref="A18:F18"/>
    <mergeCell ref="A19:F19"/>
    <mergeCell ref="A20:D20"/>
    <mergeCell ref="A10:E10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РНМЦК</vt:lpstr>
      <vt:lpstr>РНМЦК!Заголовки_для_печати</vt:lpstr>
      <vt:lpstr>РНМЦК!Область_печати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2024-08-19T07:57:39Z</dcterms:modified>
</cp:coreProperties>
</file>