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70EEABC5-253C-496D-A645-A31BE75C87F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Лист1!#REF!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" l="1"/>
  <c r="K5" i="1" l="1"/>
  <c r="I5" i="1"/>
  <c r="H5" i="1"/>
  <c r="K6" i="1" l="1"/>
</calcChain>
</file>

<file path=xl/sharedStrings.xml><?xml version="1.0" encoding="utf-8"?>
<sst xmlns="http://schemas.openxmlformats.org/spreadsheetml/2006/main" count="18" uniqueCount="17">
  <si>
    <t>№ п/п</t>
  </si>
  <si>
    <t>Наименование</t>
  </si>
  <si>
    <t>Кол-во</t>
  </si>
  <si>
    <t>НМЦК</t>
  </si>
  <si>
    <t>НМЦ</t>
  </si>
  <si>
    <t>Ед.изм</t>
  </si>
  <si>
    <t>Цена 1</t>
  </si>
  <si>
    <t>Цена 2</t>
  </si>
  <si>
    <t>Цена 3</t>
  </si>
  <si>
    <t>Коэффициент вариации</t>
  </si>
  <si>
    <t>Ср квадр</t>
  </si>
  <si>
    <t xml:space="preserve">Директор                                                                                   </t>
  </si>
  <si>
    <t>Е.В. Андреева</t>
  </si>
  <si>
    <t>ОБОСНОВАНИЕ И РАСЧЕТ ЦЕНЫ КОНТРАКТА</t>
  </si>
  <si>
    <t>ИТОГО</t>
  </si>
  <si>
    <t>мес</t>
  </si>
  <si>
    <t>Услуги по обеспечению функционирования компонентов централизованной автоматизированной системы передачи информации и извещений о пожаре и других чрезвычайных ситуациях (СПИ «ЦАСПИ»), включая используемые линии связи, для передачи извещений о пожарах на пульт «ЦУКС ГУ МЧС по г. Санкт-Петербургу» (далее - ППО), контролируя информационные потоки с объекта, расположенного по адресу: 197350, Санкт-Петербург, пр-т Королева, д. 71, корп. 3, строение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</si>
</sst>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4" fillId="0" borderId="2" xfId="0" applyFont="1" applyBorder="1"/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4" fontId="4" fillId="0" borderId="2" xfId="0" applyNumberFormat="1" applyFont="1" applyBorder="1"/>
    <xf numFmtId="4" fontId="3" fillId="0" borderId="1" xfId="0" applyNumberFormat="1" applyFont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zoomScale="90" zoomScaleNormal="90" workbookViewId="0">
      <selection activeCell="B2" sqref="B2:K2"/>
    </sheetView>
  </sheetViews>
  <sheetFormatPr defaultRowHeight="13.8" x14ac:dyDescent="0.25"/>
  <cols>
    <col min="1" max="1" width="6.44140625" style="3" bestFit="1" customWidth="1"/>
    <col min="2" max="2" width="47.33203125" style="28" customWidth="1"/>
    <col min="3" max="3" width="11" style="28" customWidth="1"/>
    <col min="4" max="4" width="7.33203125" style="29" bestFit="1" customWidth="1"/>
    <col min="5" max="5" width="16.109375" style="3" customWidth="1"/>
    <col min="6" max="6" width="17.109375" style="13" customWidth="1"/>
    <col min="7" max="7" width="16.88671875" style="3" customWidth="1"/>
    <col min="8" max="8" width="15" style="3" customWidth="1"/>
    <col min="9" max="9" width="12.88671875" style="21" customWidth="1"/>
    <col min="10" max="11" width="12.5546875" style="3" customWidth="1"/>
    <col min="12" max="12" width="5" style="3" customWidth="1"/>
    <col min="13" max="13" width="11.5546875" style="3" customWidth="1"/>
    <col min="14" max="14" width="11.44140625" style="3" bestFit="1" customWidth="1"/>
    <col min="15" max="15" width="13.5546875" style="3" customWidth="1"/>
    <col min="16" max="16" width="9.109375" style="12"/>
    <col min="17" max="17" width="11.6640625" style="12" customWidth="1"/>
    <col min="18" max="18" width="12.33203125" style="12" bestFit="1" customWidth="1"/>
    <col min="19" max="19" width="9.109375" style="13"/>
    <col min="20" max="16384" width="8.88671875" style="3"/>
  </cols>
  <sheetData>
    <row r="1" spans="1:19" ht="15" customHeight="1" x14ac:dyDescent="0.3">
      <c r="B1" s="32" t="s">
        <v>13</v>
      </c>
      <c r="C1" s="32"/>
      <c r="D1" s="32"/>
      <c r="E1" s="32"/>
      <c r="F1" s="32"/>
      <c r="G1" s="32"/>
      <c r="H1" s="32"/>
      <c r="I1" s="32"/>
      <c r="J1" s="32"/>
      <c r="K1" s="32"/>
      <c r="L1" s="4"/>
      <c r="M1" s="4"/>
      <c r="P1" s="3"/>
      <c r="Q1" s="3"/>
      <c r="R1" s="3"/>
      <c r="S1" s="3"/>
    </row>
    <row r="2" spans="1:19" s="5" customFormat="1" ht="72.599999999999994" customHeight="1" x14ac:dyDescent="0.3">
      <c r="B2" s="33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6"/>
      <c r="M2" s="6"/>
    </row>
    <row r="3" spans="1:19" ht="15.6" x14ac:dyDescent="0.3">
      <c r="B3" s="7"/>
      <c r="C3" s="7"/>
      <c r="D3" s="7"/>
      <c r="E3" s="7"/>
      <c r="F3" s="7"/>
      <c r="G3" s="7"/>
      <c r="H3" s="7"/>
      <c r="I3" s="7"/>
      <c r="J3" s="7"/>
      <c r="K3" s="7"/>
      <c r="L3" s="4"/>
      <c r="M3" s="4"/>
      <c r="P3" s="3"/>
      <c r="Q3" s="3"/>
      <c r="R3" s="3"/>
      <c r="S3" s="3"/>
    </row>
    <row r="4" spans="1:19" ht="26.4" x14ac:dyDescent="0.25">
      <c r="A4" s="8" t="s">
        <v>0</v>
      </c>
      <c r="B4" s="8" t="s">
        <v>1</v>
      </c>
      <c r="C4" s="8" t="s">
        <v>5</v>
      </c>
      <c r="D4" s="8" t="s">
        <v>2</v>
      </c>
      <c r="E4" s="9" t="s">
        <v>6</v>
      </c>
      <c r="F4" s="9" t="s">
        <v>7</v>
      </c>
      <c r="G4" s="9" t="s">
        <v>8</v>
      </c>
      <c r="H4" s="10" t="s">
        <v>9</v>
      </c>
      <c r="I4" s="10" t="s">
        <v>10</v>
      </c>
      <c r="J4" s="10" t="s">
        <v>4</v>
      </c>
      <c r="K4" s="8" t="s">
        <v>3</v>
      </c>
      <c r="L4" s="11"/>
      <c r="M4" s="12"/>
    </row>
    <row r="5" spans="1:19" ht="132" x14ac:dyDescent="0.25">
      <c r="A5" s="8">
        <v>1</v>
      </c>
      <c r="B5" s="31" t="s">
        <v>16</v>
      </c>
      <c r="C5" s="14" t="s">
        <v>15</v>
      </c>
      <c r="D5" s="14">
        <v>4</v>
      </c>
      <c r="E5" s="15">
        <v>10100</v>
      </c>
      <c r="F5" s="15">
        <v>8800</v>
      </c>
      <c r="G5" s="15">
        <v>7600</v>
      </c>
      <c r="H5" s="16">
        <f>STDEVA(E5:G5)/(SUM(E5:G5)/COUNTIF(E5:G5,"&gt;0"))</f>
        <v>0.14154716478121523</v>
      </c>
      <c r="I5" s="17">
        <f>STDEVA(E5:G5)</f>
        <v>1250.3332889007347</v>
      </c>
      <c r="J5" s="18">
        <f>G5</f>
        <v>7600</v>
      </c>
      <c r="K5" s="18">
        <f>ROUND(J5*D5,2)</f>
        <v>30400</v>
      </c>
      <c r="L5" s="19"/>
      <c r="M5" s="20"/>
      <c r="N5" s="21"/>
    </row>
    <row r="6" spans="1:19" x14ac:dyDescent="0.25">
      <c r="A6" s="22"/>
      <c r="B6" s="22"/>
      <c r="C6" s="23"/>
      <c r="D6" s="24"/>
      <c r="E6" s="25"/>
      <c r="F6" s="25"/>
      <c r="G6" s="25"/>
      <c r="H6" s="22"/>
      <c r="I6" s="26"/>
      <c r="J6" s="2" t="s">
        <v>14</v>
      </c>
      <c r="K6" s="27">
        <f>SUM(K5:K5)</f>
        <v>30400</v>
      </c>
    </row>
    <row r="7" spans="1:19" x14ac:dyDescent="0.25">
      <c r="B7" s="3"/>
    </row>
    <row r="8" spans="1:19" x14ac:dyDescent="0.25">
      <c r="B8" s="1" t="s">
        <v>11</v>
      </c>
      <c r="C8" s="3"/>
      <c r="D8" s="3"/>
      <c r="E8" s="1" t="s">
        <v>12</v>
      </c>
    </row>
    <row r="12" spans="1:19" x14ac:dyDescent="0.25">
      <c r="D12" s="30"/>
    </row>
    <row r="16" spans="1:19" x14ac:dyDescent="0.25">
      <c r="B16" s="3"/>
    </row>
  </sheetData>
  <mergeCells count="2">
    <mergeCell ref="B1:K1"/>
    <mergeCell ref="B2:K2"/>
  </mergeCells>
  <phoneticPr fontId="1" type="noConversion"/>
  <conditionalFormatting sqref="H5">
    <cfRule type="cellIs" dxfId="0" priority="18" stopIfTrue="1" operator="greaterThan">
      <formula>0.33</formula>
    </cfRule>
  </conditionalFormatting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2024-09-03T06:10:10Z</dcterms:modified>
</cp:coreProperties>
</file>