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mb\OGZ\Общая папка\Documents\2024\ПРОЦЕДУРЫ\4. Публички (электронный магазин)\Уборка ЛОС+туалеты октябрь -декабрь\"/>
    </mc:Choice>
  </mc:AlternateContent>
  <bookViews>
    <workbookView xWindow="0" yWindow="0" windowWidth="24000" windowHeight="9630"/>
  </bookViews>
  <sheets>
    <sheet name="МНЦК" sheetId="1" r:id="rId1"/>
    <sheet name="КТРУ" sheetId="2" r:id="rId2"/>
  </sheets>
  <definedNames>
    <definedName name="__bookmark_1" localSheetId="1">#REF!</definedName>
    <definedName name="__bookmark_1" localSheetId="0">#REF!</definedName>
    <definedName name="__bookmark_1">#REF!</definedName>
    <definedName name="_Hlk150783823" localSheetId="1">КТРУ!#REF!</definedName>
    <definedName name="фыв" localSheetId="1">#REF!</definedName>
    <definedName name="фыв" localSheetId="0">#REF!</definedName>
    <definedName name="фыв">#REF!</definedName>
    <definedName name="ЦВ" localSheetId="1">#REF!</definedName>
    <definedName name="ЦВ" localSheetId="0">#REF!</definedName>
    <definedName name="ЦВ">#REF!</definedName>
    <definedName name="цывфывафы" localSheetId="1">#REF!</definedName>
    <definedName name="цывфывафы" localSheetId="0">#REF!</definedName>
    <definedName name="цывфывафы">#REF!</definedName>
    <definedName name="Часть_10._Запасные_части_для_офисного_оборудования" localSheetId="1">#REF!</definedName>
    <definedName name="Часть_10._Запасные_части_для_офисного_оборудования" localSheetId="0">#REF!</definedName>
    <definedName name="Часть_10._Запасные_части_для_офисного_оборудования">#REF!</definedName>
    <definedName name="Часть_11._Картриджи_для_копировальной_техники" localSheetId="1">#REF!</definedName>
    <definedName name="Часть_11._Картриджи_для_копировальной_техники" localSheetId="0">#REF!</definedName>
    <definedName name="Часть_11._Картриджи_для_копировальной_техники">#REF!</definedName>
    <definedName name="Часть_12._Средства_для_дезинфекции_и_стерилизации" localSheetId="1">#REF!</definedName>
    <definedName name="Часть_12._Средства_для_дезинфекции_и_стерилизации" localSheetId="0">#REF!</definedName>
    <definedName name="Часть_12._Средства_для_дезинфекции_и_стерилизации">#REF!</definedName>
    <definedName name="Часть_13._Учебные_пособия" localSheetId="1">#REF!</definedName>
    <definedName name="Часть_13._Учебные_пособия" localSheetId="0">#REF!</definedName>
    <definedName name="Часть_13._Учебные_пособия">#REF!</definedName>
    <definedName name="Часть_14._Детали_и_принадлежности_для_автомобилей" localSheetId="1">#REF!</definedName>
    <definedName name="Часть_14._Детали_и_принадлежности_для_автомобилей" localSheetId="0">#REF!</definedName>
    <definedName name="Часть_14._Детали_и_принадлежности_для_автомобилей">#REF!</definedName>
    <definedName name="Часть_15._Малые_архитектурные_формы__оборудование_детских_игровых_площадок" localSheetId="1">#REF!</definedName>
    <definedName name="Часть_15._Малые_архитектурные_формы__оборудование_детских_игровых_площадок" localSheetId="0">#REF!</definedName>
    <definedName name="Часть_15._Малые_архитектурные_формы__оборудование_детских_игровых_площадок">#REF!</definedName>
    <definedName name="Часть_16._Средства_защиты_информации__электронные_идентификаторы_и_считыватели" localSheetId="1">#REF!</definedName>
    <definedName name="Часть_16._Средства_защиты_информации__электронные_идентификаторы_и_считыватели" localSheetId="0">#REF!</definedName>
    <definedName name="Часть_16._Средства_защиты_информации__электронные_идентификаторы_и_считыватели">#REF!</definedName>
    <definedName name="Часть_17._Медицинские_изделия" localSheetId="1">#REF!</definedName>
    <definedName name="Часть_17._Медицинские_изделия" localSheetId="0">#REF!</definedName>
    <definedName name="Часть_17._Медицинские_изделия">#REF!</definedName>
    <definedName name="Часть_18._Товары_для_физической_культуры_и_спорта" localSheetId="1">#REF!</definedName>
    <definedName name="Часть_18._Товары_для_физической_культуры_и_спорта" localSheetId="0">#REF!</definedName>
    <definedName name="Часть_18._Товары_для_физической_культуры_и_спорта">#REF!</definedName>
    <definedName name="Часть_19._Бытовые_приборы__потребительские_товары_и_расходные_материалы_к_ним" localSheetId="1">#REF!</definedName>
    <definedName name="Часть_19._Бытовые_приборы__потребительские_товары_и_расходные_материалы_к_ним" localSheetId="0">#REF!</definedName>
    <definedName name="Часть_19._Бытовые_приборы__потребительские_товары_и_расходные_материалы_к_ним">#REF!</definedName>
    <definedName name="Часть_2._Канцелярские_товары_и_офисные_принадлежности" localSheetId="1">#REF!</definedName>
    <definedName name="Часть_2._Канцелярские_товары_и_офисные_принадлежности" localSheetId="0">#REF!</definedName>
    <definedName name="Часть_2._Канцелярские_товары_и_офисные_принадлежности">#REF!</definedName>
    <definedName name="Часть_20._Белье__форменная_и_рабочая_одежда" localSheetId="1">#REF!</definedName>
    <definedName name="Часть_20._Белье__форменная_и_рабочая_одежда" localSheetId="0">#REF!</definedName>
    <definedName name="Часть_20._Белье__форменная_и_рабочая_одежда">#REF!</definedName>
    <definedName name="Часть_21._Оборудование_предприятий_общепита_и_бытового_обслуживания" localSheetId="1">#REF!</definedName>
    <definedName name="Часть_21._Оборудование_предприятий_общепита_и_бытового_обслуживания" localSheetId="0">#REF!</definedName>
    <definedName name="Часть_21._Оборудование_предприятий_общепита_и_бытового_обслуживания">#REF!</definedName>
    <definedName name="Часть_22._Учебная_литература" localSheetId="1">#REF!</definedName>
    <definedName name="Часть_22._Учебная_литература" localSheetId="0">#REF!</definedName>
    <definedName name="Часть_22._Учебная_литература">#REF!</definedName>
    <definedName name="Часть_23._Строительная_продукция" localSheetId="1">#REF!</definedName>
    <definedName name="Часть_23._Строительная_продукция" localSheetId="0">#REF!</definedName>
    <definedName name="Часть_23._Строительная_продукция">#REF!</definedName>
    <definedName name="Часть_24._Игры_и_игрушки" localSheetId="1">#REF!</definedName>
    <definedName name="Часть_24._Игры_и_игрушки" localSheetId="0">#REF!</definedName>
    <definedName name="Часть_24._Игры_и_игрушки">#REF!</definedName>
    <definedName name="Часть_25._Швейные_текстильные_изделия__кроме_одежды" localSheetId="1">#REF!</definedName>
    <definedName name="Часть_25._Швейные_текстильные_изделия__кроме_одежды" localSheetId="0">#REF!</definedName>
    <definedName name="Часть_25._Швейные_текстильные_изделия__кроме_одежды">#REF!</definedName>
    <definedName name="Часть_26._Оборудование_для_театрально_зрелищных_мероприятий" localSheetId="1">#REF!</definedName>
    <definedName name="Часть_26._Оборудование_для_театрально_зрелищных_мероприятий" localSheetId="0">#REF!</definedName>
    <definedName name="Часть_26._Оборудование_для_театрально_зрелищных_мероприятий">#REF!</definedName>
    <definedName name="Часть_28._Противопожарное_оборудование" localSheetId="1">#REF!</definedName>
    <definedName name="Часть_28._Противопожарное_оборудование" localSheetId="0">#REF!</definedName>
    <definedName name="Часть_28._Противопожарное_оборудование">#REF!</definedName>
    <definedName name="Часть_29._Бытовые_принадлежности_и_посуда" localSheetId="1">#REF!</definedName>
    <definedName name="Часть_29._Бытовые_принадлежности_и_посуда" localSheetId="0">#REF!</definedName>
    <definedName name="Часть_29._Бытовые_принадлежности_и_посуда">#REF!</definedName>
    <definedName name="Часть_3._Оборудование_компьютерное_и_электронное__включая_расходные_материалы_и_запасные_части" localSheetId="1">#REF!</definedName>
    <definedName name="Часть_3._Оборудование_компьютерное_и_электронное__включая_расходные_материалы_и_запасные_части" localSheetId="0">#REF!</definedName>
    <definedName name="Часть_3._Оборудование_компьютерное_и_электронное__включая_расходные_материалы_и_запасные_части">#REF!</definedName>
    <definedName name="Часть_30._Швейное_оборудование" localSheetId="1">#REF!</definedName>
    <definedName name="Часть_30._Швейное_оборудование" localSheetId="0">#REF!</definedName>
    <definedName name="Часть_30._Швейное_оборудование">#REF!</definedName>
    <definedName name="Часть_31._Сельскохозяйственная_продукция" localSheetId="1">#REF!</definedName>
    <definedName name="Часть_31._Сельскохозяйственная_продукция" localSheetId="0">#REF!</definedName>
    <definedName name="Часть_31._Сельскохозяйственная_продукция">#REF!</definedName>
    <definedName name="Часть_32._Фурнитура_для_мебели" localSheetId="1">#REF!</definedName>
    <definedName name="Часть_32._Фурнитура_для_мебели" localSheetId="0">#REF!</definedName>
    <definedName name="Часть_32._Фурнитура_для_мебели">#REF!</definedName>
    <definedName name="Часть_5._Мебель" localSheetId="1">#REF!</definedName>
    <definedName name="Часть_5._Мебель" localSheetId="0">#REF!</definedName>
    <definedName name="Часть_5._Мебель">#REF!</definedName>
    <definedName name="Часть_6._Хозяйственные_товары_и_бытовая_химия" localSheetId="1">#REF!</definedName>
    <definedName name="Часть_6._Хозяйственные_товары_и_бытовая_химия" localSheetId="0">#REF!</definedName>
    <definedName name="Часть_6._Хозяйственные_товары_и_бытовая_химия">#REF!</definedName>
    <definedName name="Часть_7._Автомобильное_топливо" localSheetId="1">#REF!</definedName>
    <definedName name="Часть_7._Автомобильное_топливо" localSheetId="0">#REF!</definedName>
    <definedName name="Часть_7._Автомобильное_топливо">#REF!</definedName>
    <definedName name="Часть_8._Средства_индивидуальной_защиты" localSheetId="1">#REF!</definedName>
    <definedName name="Часть_8._Средства_индивидуальной_защиты" localSheetId="0">#REF!</definedName>
    <definedName name="Часть_8._Средства_индивидуальной_защиты">#REF!</definedName>
    <definedName name="Часть_9._Химические_реагенты__лабораторная_посуда_и_оборудование" localSheetId="1">#REF!</definedName>
    <definedName name="Часть_9._Химические_реагенты__лабораторная_посуда_и_оборудование" localSheetId="0">#REF!</definedName>
    <definedName name="Часть_9._Химические_реагенты__лабораторная_посуда_и_оборудование">#REF!</definedName>
    <definedName name="ывапы" localSheetId="1">#REF!</definedName>
    <definedName name="ывапы" localSheetId="0">#REF!</definedName>
    <definedName name="ывапы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1" l="1"/>
  <c r="M17" i="1"/>
  <c r="M16" i="1"/>
  <c r="M15" i="1"/>
  <c r="M8" i="1"/>
  <c r="M7" i="1"/>
  <c r="L7" i="1"/>
  <c r="L8" i="1"/>
  <c r="L15" i="1"/>
  <c r="L16" i="1"/>
  <c r="L17" i="1"/>
  <c r="J16" i="1" l="1"/>
  <c r="I16" i="1"/>
  <c r="K16" i="1" l="1"/>
  <c r="I7" i="1" l="1"/>
  <c r="J7" i="1"/>
  <c r="I8" i="1"/>
  <c r="J8" i="1"/>
  <c r="I15" i="1"/>
  <c r="J15" i="1"/>
  <c r="K15" i="1" l="1"/>
  <c r="K7" i="1"/>
  <c r="K8" i="1"/>
  <c r="G1" i="2"/>
  <c r="J17" i="1" l="1"/>
  <c r="I17" i="1"/>
  <c r="K17" i="1" l="1"/>
</calcChain>
</file>

<file path=xl/sharedStrings.xml><?xml version="1.0" encoding="utf-8"?>
<sst xmlns="http://schemas.openxmlformats.org/spreadsheetml/2006/main" count="96" uniqueCount="79">
  <si>
    <t>№ п/п</t>
  </si>
  <si>
    <t>Ед. изм.</t>
  </si>
  <si>
    <t>Коммерческие предложения</t>
  </si>
  <si>
    <t>Однородность совокупности значений выявленных цен, используемых в расчете Н(М)ЦК</t>
  </si>
  <si>
    <t>Н(М)ЦК определяемая методом сопоставимых рыночных цен (анализ рынка)</t>
  </si>
  <si>
    <t>Средняя арифметическая цена за единицу &lt;ц&gt;</t>
  </si>
  <si>
    <t>Среднее квадратичное отклонение</t>
  </si>
  <si>
    <t>Коэффициент вариации цен V (%) (не должен превышать 33%)</t>
  </si>
  <si>
    <t>Код КТРУ</t>
  </si>
  <si>
    <t>Код ККН</t>
  </si>
  <si>
    <t>ОКПД2</t>
  </si>
  <si>
    <t>Название товара</t>
  </si>
  <si>
    <t>Материал</t>
  </si>
  <si>
    <t>Показатель (характеристика) товара</t>
  </si>
  <si>
    <t>Показатели, (характеристики) значения которых не могут изменяться</t>
  </si>
  <si>
    <t>Единица измерения</t>
  </si>
  <si>
    <t>Соответствует КТРУ</t>
  </si>
  <si>
    <t>25.73.10.000-00000002</t>
  </si>
  <si>
    <t>Инструмент ручной, используемый в сельском хозяйстве, садоводстве или лесном хозяйстве</t>
  </si>
  <si>
    <t>25.73.1</t>
  </si>
  <si>
    <t>Штука</t>
  </si>
  <si>
    <t>Тип</t>
  </si>
  <si>
    <t>Черенок</t>
  </si>
  <si>
    <t>Количество зубьев</t>
  </si>
  <si>
    <t>Веерные грабли</t>
  </si>
  <si>
    <t>отсутствует</t>
  </si>
  <si>
    <t>Вид характеристики</t>
  </si>
  <si>
    <t>качественная</t>
  </si>
  <si>
    <t>количественная</t>
  </si>
  <si>
    <t xml:space="preserve"> высококачественная углеродистая сталь
65 MN Carbone Steel</t>
  </si>
  <si>
    <t>Ширина, мм</t>
  </si>
  <si>
    <t>веерные, пластинчатые, металлические с амортизатором</t>
  </si>
  <si>
    <t>Обоснование</t>
  </si>
  <si>
    <t>Обеспечение срока службы</t>
  </si>
  <si>
    <t>Обеспечение необходимых эксплуатационных свойств</t>
  </si>
  <si>
    <t xml:space="preserve">Инструкция по заполнению 
</t>
  </si>
  <si>
    <t>Значение характеристики не может изменяться участником закупки</t>
  </si>
  <si>
    <t>Участник закупки указывает в заявке конкретное значение характеристики</t>
  </si>
  <si>
    <r>
      <rPr>
        <sz val="10"/>
        <rFont val="Calibri"/>
        <family val="2"/>
        <charset val="204"/>
      </rPr>
      <t>≥</t>
    </r>
    <r>
      <rPr>
        <sz val="10"/>
        <rFont val="Times New Roman"/>
        <family val="1"/>
        <charset val="204"/>
      </rPr>
      <t>455</t>
    </r>
  </si>
  <si>
    <r>
      <rPr>
        <sz val="10"/>
        <rFont val="Calibri"/>
        <family val="2"/>
        <charset val="204"/>
      </rPr>
      <t>≥</t>
    </r>
    <r>
      <rPr>
        <sz val="10"/>
        <rFont val="Times New Roman"/>
        <family val="1"/>
        <charset val="204"/>
      </rPr>
      <t>18</t>
    </r>
  </si>
  <si>
    <t>Наименование</t>
  </si>
  <si>
    <t xml:space="preserve">Периодичность </t>
  </si>
  <si>
    <t>день</t>
  </si>
  <si>
    <t>- туалетной бумагой</t>
  </si>
  <si>
    <t>- жидким мылом</t>
  </si>
  <si>
    <t>-бумажными полотенцами рулонами для рук</t>
  </si>
  <si>
    <t xml:space="preserve">Уборка санузлов безопасной химией для флоры специализированных бактерий (сантехнические приборы, пол, стены и двери туалетов) </t>
  </si>
  <si>
    <t>Влажная уборка наполного резинового покрытия в помещениях туалетов для инвалидов</t>
  </si>
  <si>
    <t>Подметание входных групп (пандуса и ступеней) в туалет</t>
  </si>
  <si>
    <t>4 рулона в день</t>
  </si>
  <si>
    <t>2 литра в день</t>
  </si>
  <si>
    <t>2 рулона в день</t>
  </si>
  <si>
    <t>2 раза в день</t>
  </si>
  <si>
    <t>1 раз в день</t>
  </si>
  <si>
    <t>Проверка работоспособности электрооборудования туалетов (проверка на эффект осветительных приборов, проверка целостности электрической цепи и пр.)</t>
  </si>
  <si>
    <t>выезд</t>
  </si>
  <si>
    <t>2 выезда</t>
  </si>
  <si>
    <t>Обслуживание ЛОС (визуальный контроль очищенной воды, контроль работы установки при открытой крышке. Чистка фильтра грубой очистки и главного эрлифта, удаление мусора из приемной камеры, откачка излишков активного ила. Очистка фильтра компрессора. Очистка стенок камеры чистой воды. Проверка дефектов, проверка целостности электрической цепи, работоспособность электрооборудования)</t>
  </si>
  <si>
    <t xml:space="preserve">1 раз в день </t>
  </si>
  <si>
    <t>Обеспечение:</t>
  </si>
  <si>
    <t>Заправка баков водой (объем 1 бака- 1000 л) 2 бака</t>
  </si>
  <si>
    <t>Очистка скопившегося отстоя</t>
  </si>
  <si>
    <t>НМЦ  методом сопоставимых рыночных цен (анализа рынка) определяется по формуле:</t>
  </si>
  <si>
    <t>где:</t>
  </si>
  <si>
    <t>рын НМЦК - НМЦК, определяемая методом сопоставимых рыночных цен (анализа рынка);</t>
  </si>
  <si>
    <t>v - количество (объем) закупаемого товара (работы, услуги); n - количество значений, используемых в расчете;</t>
  </si>
  <si>
    <t>i - номер источника ценовой информации;</t>
  </si>
  <si>
    <t>ц i - цена единицы товара</t>
  </si>
  <si>
    <t>При определении Н(М)ЦК Заказчиком применяется Приказ Минэкономразвития России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Данный Приказ не учитывает, что применение утвержденных формул определения Н(М)ЦК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(вниз) таких показателей. В целях определения однородной совокупности значений выявленных цен, используемых в расчете НМЦК, определен коэффициент вариации. К вариации не превышает 33%, значения принято считать однородными, проведение дополнительного исследования не требуется.</t>
  </si>
  <si>
    <t>Исполнитель 1 К.п. вх. 01/110 от 08.05.2024</t>
  </si>
  <si>
    <t>Исполнитель 2 К.п. вх. 02/110 от 08.05.2024</t>
  </si>
  <si>
    <t>Исполнитель 3 К.п. вх. 03/110 от 08.05.2024</t>
  </si>
  <si>
    <t>Колличество дней/выездов</t>
  </si>
  <si>
    <t>27</t>
  </si>
  <si>
    <t>1</t>
  </si>
  <si>
    <t>Н(М)ЦК определяемая методом сопоставимых рыночных цен (анализ рынка) за еденицу</t>
  </si>
  <si>
    <t>ИТОГО</t>
  </si>
  <si>
    <t>Ведущий экономист ОГЗ                                                           Желудевич К.А.     02.10.2024 г.</t>
  </si>
  <si>
    <t>ОБОСНОВАНИЕ НАЧАЛЬНОЙ ЦЕНЫ ЗАКУПКИ
МЕТОД СОПОСТАВИМЫХ РЫНОЧНЫХ ЦЕН (АНАЛИЗ РЫНКА)                                                                                                                                                   На выполнение Работ по уходу и содержанию туалетов и локальных очистных сооружений на территории Петродворцового района, не имеющей ведомственной принадлежности, объекта по адресу: Санкт-Петербург, пос. Стрельна, территория зоны отдыха на побережье Финского залива по ул. Нижняя дорога, южнее д. 15
Заказчиком было направлены запросы о предоставлении ценовой информации 5-ти подрядчикам (поставщикам,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«Интернет»).
Ответы на запрос получены от 3 подрядчиков (поставщиков, исполнителей)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</si>
</sst>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₽&quot;_-;\-* #,##0.00\ &quot;₽&quot;_-;_-* &quot;-&quot;??\ &quot;₽&quot;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78">
    <xf numFmtId="0" fontId="0" fillId="0" borderId="0" xfId="0"/>
    <xf numFmtId="0" fontId="3" fillId="2" borderId="1" xfId="0" applyFont="1" applyFill="1" applyBorder="1" applyAlignment="1">
      <alignment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6" fillId="0" borderId="2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6" fillId="0" borderId="0" xfId="2" applyFont="1" applyFill="1" applyBorder="1" applyAlignment="1">
      <alignment horizontal="right" vertical="center" wrapText="1"/>
    </xf>
    <xf numFmtId="0" fontId="6" fillId="0" borderId="1" xfId="2" applyFont="1" applyFill="1" applyBorder="1" applyAlignment="1">
      <alignment horizontal="left" vertical="top"/>
    </xf>
    <xf numFmtId="0" fontId="6" fillId="0" borderId="1" xfId="2" applyNumberFormat="1" applyFont="1" applyFill="1" applyBorder="1" applyAlignment="1">
      <alignment horizontal="left" vertical="top"/>
    </xf>
    <xf numFmtId="0" fontId="4" fillId="0" borderId="1" xfId="0" applyFont="1" applyBorder="1" applyAlignment="1">
      <alignment vertical="center" wrapText="1"/>
    </xf>
    <xf numFmtId="0" fontId="6" fillId="0" borderId="1" xfId="2" applyFont="1" applyFill="1" applyBorder="1" applyAlignment="1">
      <alignment horizontal="left" vertical="top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3" fillId="0" borderId="0" xfId="0" applyFont="1"/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2" borderId="6" xfId="0" applyNumberFormat="1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3" fillId="2" borderId="1" xfId="1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" fontId="3" fillId="2" borderId="4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left" vertical="top" wrapText="1"/>
    </xf>
    <xf numFmtId="0" fontId="8" fillId="0" borderId="0" xfId="0" applyFont="1" applyAlignment="1">
      <alignment horizontal="right" wrapText="1"/>
    </xf>
    <xf numFmtId="4" fontId="3" fillId="0" borderId="4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3" fillId="0" borderId="6" xfId="0" applyNumberFormat="1" applyFont="1" applyFill="1" applyBorder="1" applyAlignment="1">
      <alignment horizontal="center" vertical="center" wrapText="1"/>
    </xf>
    <xf numFmtId="4" fontId="3" fillId="3" borderId="4" xfId="0" applyNumberFormat="1" applyFont="1" applyFill="1" applyBorder="1" applyAlignment="1">
      <alignment horizontal="center" vertical="center" wrapText="1"/>
    </xf>
    <xf numFmtId="4" fontId="3" fillId="3" borderId="5" xfId="0" applyNumberFormat="1" applyFont="1" applyFill="1" applyBorder="1" applyAlignment="1">
      <alignment horizontal="center" vertical="center" wrapText="1"/>
    </xf>
    <xf numFmtId="4" fontId="3" fillId="3" borderId="6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6" fillId="0" borderId="1" xfId="2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left" vertical="center" wrapText="1"/>
    </xf>
    <xf numFmtId="2" fontId="3" fillId="2" borderId="4" xfId="0" applyNumberFormat="1" applyFont="1" applyFill="1" applyBorder="1" applyAlignment="1">
      <alignment horizontal="center" vertical="center" wrapText="1"/>
    </xf>
    <xf numFmtId="2" fontId="3" fillId="2" borderId="5" xfId="0" applyNumberFormat="1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2" fontId="3" fillId="2" borderId="0" xfId="0" applyNumberFormat="1" applyFont="1" applyFill="1" applyBorder="1" applyAlignment="1">
      <alignment horizontal="left" vertical="center" wrapText="1"/>
    </xf>
    <xf numFmtId="2" fontId="3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3" fillId="2" borderId="0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4" fontId="3" fillId="0" borderId="11" xfId="0" applyNumberFormat="1" applyFont="1" applyFill="1" applyBorder="1" applyAlignment="1">
      <alignment horizontal="center" vertical="center" wrapText="1"/>
    </xf>
  </cellXfs>
  <cellStyles count="3">
    <cellStyle name="Денежный" xfId="1" builtinId="4"/>
    <cellStyle name="Обычный" xfId="0" builtinId="0"/>
    <cellStyle name="Обычный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0</xdr:rowOff>
    </xdr:from>
    <xdr:to>
      <xdr:col>1</xdr:col>
      <xdr:colOff>1390650</xdr:colOff>
      <xdr:row>21</xdr:row>
      <xdr:rowOff>28575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5259050"/>
          <a:ext cx="1590675" cy="41910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8"/>
  <sheetViews>
    <sheetView tabSelected="1" topLeftCell="B16" workbookViewId="0">
      <selection activeCell="J18" sqref="J18:L18"/>
    </sheetView>
  </sheetViews>
  <sheetFormatPr defaultRowHeight="15" x14ac:dyDescent="0.25"/>
  <cols>
    <col min="1" max="1" width="3.7109375" customWidth="1"/>
    <col min="2" max="2" width="31.28515625" customWidth="1"/>
    <col min="3" max="3" width="10.7109375" customWidth="1"/>
    <col min="4" max="4" width="8.5703125" customWidth="1"/>
    <col min="5" max="5" width="9.42578125" customWidth="1"/>
    <col min="6" max="6" width="11.7109375" customWidth="1"/>
    <col min="7" max="7" width="11.85546875" customWidth="1"/>
    <col min="8" max="8" width="11.7109375" customWidth="1"/>
    <col min="9" max="9" width="11.42578125" customWidth="1"/>
    <col min="10" max="10" width="8.42578125" customWidth="1"/>
    <col min="11" max="12" width="8.28515625" customWidth="1"/>
    <col min="13" max="13" width="12.42578125" customWidth="1"/>
    <col min="14" max="14" width="40" customWidth="1"/>
    <col min="15" max="15" width="22.28515625" customWidth="1"/>
    <col min="16" max="16" width="12.140625" customWidth="1"/>
    <col min="17" max="17" width="3.42578125" customWidth="1"/>
  </cols>
  <sheetData>
    <row r="1" spans="1:13" x14ac:dyDescent="0.25">
      <c r="A1" s="52" t="s">
        <v>78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3" x14ac:dyDescent="0.25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</row>
    <row r="4" spans="1:13" ht="57" customHeight="1" x14ac:dyDescent="0.25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</row>
    <row r="5" spans="1:13" ht="43.5" customHeight="1" x14ac:dyDescent="0.25">
      <c r="A5" s="37" t="s">
        <v>0</v>
      </c>
      <c r="B5" s="38" t="s">
        <v>40</v>
      </c>
      <c r="C5" s="64" t="s">
        <v>72</v>
      </c>
      <c r="D5" s="38" t="s">
        <v>1</v>
      </c>
      <c r="E5" s="38" t="s">
        <v>41</v>
      </c>
      <c r="F5" s="38" t="s">
        <v>2</v>
      </c>
      <c r="G5" s="38"/>
      <c r="H5" s="38"/>
      <c r="I5" s="39" t="s">
        <v>3</v>
      </c>
      <c r="J5" s="39"/>
      <c r="K5" s="39"/>
      <c r="L5" s="38" t="s">
        <v>75</v>
      </c>
      <c r="M5" s="38" t="s">
        <v>4</v>
      </c>
    </row>
    <row r="6" spans="1:13" ht="108.75" customHeight="1" x14ac:dyDescent="0.25">
      <c r="A6" s="37"/>
      <c r="B6" s="38"/>
      <c r="C6" s="47"/>
      <c r="D6" s="38"/>
      <c r="E6" s="38"/>
      <c r="F6" s="1" t="s">
        <v>69</v>
      </c>
      <c r="G6" s="1" t="s">
        <v>70</v>
      </c>
      <c r="H6" s="1" t="s">
        <v>71</v>
      </c>
      <c r="I6" s="1" t="s">
        <v>5</v>
      </c>
      <c r="J6" s="19" t="s">
        <v>6</v>
      </c>
      <c r="K6" s="19" t="s">
        <v>7</v>
      </c>
      <c r="L6" s="38"/>
      <c r="M6" s="38"/>
    </row>
    <row r="7" spans="1:13" ht="30.75" customHeight="1" x14ac:dyDescent="0.25">
      <c r="A7" s="27">
        <v>1</v>
      </c>
      <c r="B7" s="24" t="s">
        <v>60</v>
      </c>
      <c r="C7" s="69">
        <v>27</v>
      </c>
      <c r="D7" s="28" t="s">
        <v>42</v>
      </c>
      <c r="E7" s="24" t="s">
        <v>58</v>
      </c>
      <c r="F7" s="32">
        <v>6600</v>
      </c>
      <c r="G7" s="32">
        <v>6600</v>
      </c>
      <c r="H7" s="32">
        <v>6600</v>
      </c>
      <c r="I7" s="3">
        <f t="shared" ref="I7:I16" si="0">(F7+G7+H7)/3</f>
        <v>6600</v>
      </c>
      <c r="J7" s="3">
        <f t="shared" ref="J7:J15" si="1">STDEV(F7:H7)</f>
        <v>0</v>
      </c>
      <c r="K7" s="33">
        <f t="shared" ref="K7:K15" si="2">STDEV(F7:H7)/I7*100</f>
        <v>0</v>
      </c>
      <c r="L7" s="3">
        <f>H7</f>
        <v>6600</v>
      </c>
      <c r="M7" s="3">
        <f>F7*C7</f>
        <v>178200</v>
      </c>
    </row>
    <row r="8" spans="1:13" ht="12" customHeight="1" x14ac:dyDescent="0.25">
      <c r="A8" s="40">
        <v>2</v>
      </c>
      <c r="B8" s="29" t="s">
        <v>59</v>
      </c>
      <c r="C8" s="66" t="s">
        <v>73</v>
      </c>
      <c r="D8" s="44" t="s">
        <v>42</v>
      </c>
      <c r="E8" s="24"/>
      <c r="F8" s="48">
        <v>8533.33</v>
      </c>
      <c r="G8" s="48">
        <v>8533.33</v>
      </c>
      <c r="H8" s="48">
        <v>8533.33</v>
      </c>
      <c r="I8" s="55">
        <f t="shared" si="0"/>
        <v>8533.33</v>
      </c>
      <c r="J8" s="55">
        <f t="shared" si="1"/>
        <v>0</v>
      </c>
      <c r="K8" s="58">
        <f t="shared" si="2"/>
        <v>0</v>
      </c>
      <c r="L8" s="55">
        <f>H8</f>
        <v>8533.33</v>
      </c>
      <c r="M8" s="55">
        <f>F8*C8</f>
        <v>230399.91</v>
      </c>
    </row>
    <row r="9" spans="1:13" ht="25.5" customHeight="1" x14ac:dyDescent="0.25">
      <c r="A9" s="41"/>
      <c r="B9" s="30" t="s">
        <v>43</v>
      </c>
      <c r="C9" s="67"/>
      <c r="D9" s="45"/>
      <c r="E9" s="24" t="s">
        <v>49</v>
      </c>
      <c r="F9" s="49"/>
      <c r="G9" s="49"/>
      <c r="H9" s="49"/>
      <c r="I9" s="56"/>
      <c r="J9" s="56"/>
      <c r="K9" s="59"/>
      <c r="L9" s="56"/>
      <c r="M9" s="56"/>
    </row>
    <row r="10" spans="1:13" ht="26.25" customHeight="1" x14ac:dyDescent="0.25">
      <c r="A10" s="41"/>
      <c r="B10" s="30" t="s">
        <v>44</v>
      </c>
      <c r="C10" s="67"/>
      <c r="D10" s="45"/>
      <c r="E10" s="24" t="s">
        <v>50</v>
      </c>
      <c r="F10" s="49"/>
      <c r="G10" s="49"/>
      <c r="H10" s="49"/>
      <c r="I10" s="56"/>
      <c r="J10" s="56"/>
      <c r="K10" s="59"/>
      <c r="L10" s="56"/>
      <c r="M10" s="56"/>
    </row>
    <row r="11" spans="1:13" ht="25.5" customHeight="1" x14ac:dyDescent="0.25">
      <c r="A11" s="41"/>
      <c r="B11" s="26" t="s">
        <v>45</v>
      </c>
      <c r="C11" s="67"/>
      <c r="D11" s="45"/>
      <c r="E11" s="24" t="s">
        <v>51</v>
      </c>
      <c r="F11" s="49"/>
      <c r="G11" s="49"/>
      <c r="H11" s="49"/>
      <c r="I11" s="56"/>
      <c r="J11" s="56"/>
      <c r="K11" s="59"/>
      <c r="L11" s="56"/>
      <c r="M11" s="56"/>
    </row>
    <row r="12" spans="1:13" ht="50.25" customHeight="1" x14ac:dyDescent="0.25">
      <c r="A12" s="42"/>
      <c r="B12" s="26" t="s">
        <v>46</v>
      </c>
      <c r="C12" s="67"/>
      <c r="D12" s="46"/>
      <c r="E12" s="24" t="s">
        <v>52</v>
      </c>
      <c r="F12" s="49"/>
      <c r="G12" s="49"/>
      <c r="H12" s="49"/>
      <c r="I12" s="56"/>
      <c r="J12" s="56"/>
      <c r="K12" s="59"/>
      <c r="L12" s="56"/>
      <c r="M12" s="56"/>
    </row>
    <row r="13" spans="1:13" ht="41.25" customHeight="1" x14ac:dyDescent="0.25">
      <c r="A13" s="42"/>
      <c r="B13" s="25" t="s">
        <v>47</v>
      </c>
      <c r="C13" s="67"/>
      <c r="D13" s="46"/>
      <c r="E13" s="24" t="s">
        <v>52</v>
      </c>
      <c r="F13" s="49"/>
      <c r="G13" s="49"/>
      <c r="H13" s="49"/>
      <c r="I13" s="56"/>
      <c r="J13" s="56"/>
      <c r="K13" s="59"/>
      <c r="L13" s="56"/>
      <c r="M13" s="56"/>
    </row>
    <row r="14" spans="1:13" ht="28.5" customHeight="1" x14ac:dyDescent="0.25">
      <c r="A14" s="43"/>
      <c r="B14" s="25" t="s">
        <v>48</v>
      </c>
      <c r="C14" s="68"/>
      <c r="D14" s="47"/>
      <c r="E14" s="24" t="s">
        <v>53</v>
      </c>
      <c r="F14" s="50"/>
      <c r="G14" s="50"/>
      <c r="H14" s="50"/>
      <c r="I14" s="57"/>
      <c r="J14" s="57"/>
      <c r="K14" s="60"/>
      <c r="L14" s="57"/>
      <c r="M14" s="57"/>
    </row>
    <row r="15" spans="1:13" ht="74.25" customHeight="1" x14ac:dyDescent="0.25">
      <c r="A15" s="23">
        <v>3</v>
      </c>
      <c r="B15" s="25" t="s">
        <v>54</v>
      </c>
      <c r="C15" s="65">
        <v>1</v>
      </c>
      <c r="D15" s="24" t="s">
        <v>55</v>
      </c>
      <c r="E15" s="24" t="s">
        <v>56</v>
      </c>
      <c r="F15" s="32">
        <v>6166.67</v>
      </c>
      <c r="G15" s="32">
        <v>6166.67</v>
      </c>
      <c r="H15" s="32">
        <v>6166.67</v>
      </c>
      <c r="I15" s="3">
        <f t="shared" si="0"/>
        <v>6166.670000000001</v>
      </c>
      <c r="J15" s="3">
        <f t="shared" si="1"/>
        <v>1.1138989715542165E-12</v>
      </c>
      <c r="K15" s="33">
        <f t="shared" si="2"/>
        <v>1.8063216801843075E-14</v>
      </c>
      <c r="L15" s="3">
        <f>H15</f>
        <v>6166.67</v>
      </c>
      <c r="M15" s="3">
        <f>F15*C15</f>
        <v>6166.67</v>
      </c>
    </row>
    <row r="16" spans="1:13" ht="168.75" customHeight="1" x14ac:dyDescent="0.25">
      <c r="A16" s="23">
        <v>4</v>
      </c>
      <c r="B16" s="25" t="s">
        <v>57</v>
      </c>
      <c r="C16" s="65" t="s">
        <v>74</v>
      </c>
      <c r="D16" s="24" t="s">
        <v>55</v>
      </c>
      <c r="E16" s="24" t="s">
        <v>56</v>
      </c>
      <c r="F16" s="32">
        <v>6833.33</v>
      </c>
      <c r="G16" s="32">
        <v>6833.33</v>
      </c>
      <c r="H16" s="32">
        <v>6833.33</v>
      </c>
      <c r="I16" s="3">
        <f t="shared" si="0"/>
        <v>6833.329999999999</v>
      </c>
      <c r="J16" s="3">
        <f t="shared" ref="J16" si="3">STDEV(F16:H16)</f>
        <v>1.1138989715542165E-12</v>
      </c>
      <c r="K16" s="33">
        <f t="shared" ref="K16" si="4">STDEV(F16:H16)/I16*100</f>
        <v>1.6300968511021955E-14</v>
      </c>
      <c r="L16" s="3">
        <f>H16</f>
        <v>6833.33</v>
      </c>
      <c r="M16" s="3">
        <f>F16*C16</f>
        <v>6833.33</v>
      </c>
    </row>
    <row r="17" spans="1:13" ht="23.25" customHeight="1" x14ac:dyDescent="0.25">
      <c r="A17" s="20">
        <v>5</v>
      </c>
      <c r="B17" s="31" t="s">
        <v>61</v>
      </c>
      <c r="C17" s="65">
        <v>1</v>
      </c>
      <c r="D17" s="2" t="s">
        <v>55</v>
      </c>
      <c r="E17" s="21" t="s">
        <v>56</v>
      </c>
      <c r="F17" s="32">
        <v>6833.33</v>
      </c>
      <c r="G17" s="32">
        <v>6833.33</v>
      </c>
      <c r="H17" s="32">
        <v>6833.33</v>
      </c>
      <c r="I17" s="3">
        <f t="shared" ref="I17" si="5">(F17+G17+H17)/3</f>
        <v>6833.329999999999</v>
      </c>
      <c r="J17" s="3">
        <f t="shared" ref="J17" si="6">STDEV(F17:H17)</f>
        <v>1.1138989715542165E-12</v>
      </c>
      <c r="K17" s="33">
        <f t="shared" ref="K17" si="7">STDEV(F17:H17)/I17*100</f>
        <v>1.6300968511021955E-14</v>
      </c>
      <c r="L17" s="3">
        <f>H17</f>
        <v>6833.33</v>
      </c>
      <c r="M17" s="3">
        <f>F17*C17</f>
        <v>6833.33</v>
      </c>
    </row>
    <row r="18" spans="1:13" ht="23.25" customHeight="1" x14ac:dyDescent="0.25">
      <c r="A18" s="70"/>
      <c r="B18" s="71"/>
      <c r="C18" s="72"/>
      <c r="D18" s="73"/>
      <c r="E18" s="74"/>
      <c r="F18" s="75"/>
      <c r="G18" s="75"/>
      <c r="H18" s="75"/>
      <c r="I18" s="76"/>
      <c r="J18" s="77" t="s">
        <v>76</v>
      </c>
      <c r="K18" s="77"/>
      <c r="L18" s="77"/>
      <c r="M18" s="76">
        <f>SUM(M7:M17)</f>
        <v>428433.24000000005</v>
      </c>
    </row>
    <row r="19" spans="1:13" ht="20.25" customHeight="1" x14ac:dyDescent="0.25">
      <c r="A19" s="51" t="s">
        <v>62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</row>
    <row r="20" spans="1:13" ht="30.75" customHeight="1" x14ac:dyDescent="0.25"/>
    <row r="21" spans="1:13" ht="31.5" customHeight="1" x14ac:dyDescent="0.25">
      <c r="A21" s="4" t="s">
        <v>63</v>
      </c>
    </row>
    <row r="22" spans="1:13" ht="15.75" x14ac:dyDescent="0.25">
      <c r="A22" s="51" t="s">
        <v>64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</row>
    <row r="23" spans="1:13" ht="18.75" customHeight="1" x14ac:dyDescent="0.25">
      <c r="A23" s="51" t="s">
        <v>65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</row>
    <row r="24" spans="1:13" ht="16.5" customHeight="1" x14ac:dyDescent="0.25">
      <c r="A24" s="51" t="s">
        <v>66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</row>
    <row r="25" spans="1:13" ht="15.75" customHeight="1" x14ac:dyDescent="0.25">
      <c r="A25" s="51" t="s">
        <v>67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</row>
    <row r="26" spans="1:13" ht="144" customHeight="1" x14ac:dyDescent="0.25">
      <c r="A26" s="53" t="s">
        <v>68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</row>
    <row r="27" spans="1:13" ht="24" customHeight="1" x14ac:dyDescent="0.25">
      <c r="A27" s="61" t="s">
        <v>77</v>
      </c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</row>
    <row r="28" spans="1:13" ht="15.75" x14ac:dyDescent="0.25">
      <c r="A28" s="4"/>
      <c r="B28" s="22"/>
      <c r="C28" s="22"/>
      <c r="D28" s="22"/>
      <c r="E28" s="22"/>
      <c r="F28" s="22"/>
      <c r="G28" s="22"/>
      <c r="H28" s="22"/>
      <c r="I28" s="22"/>
      <c r="J28" s="54"/>
      <c r="K28" s="54"/>
      <c r="L28" s="54"/>
      <c r="M28" s="54"/>
    </row>
    <row r="78" ht="142.5" customHeight="1" x14ac:dyDescent="0.25"/>
    <row r="85" spans="2:13" x14ac:dyDescent="0.25"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</row>
    <row r="87" spans="2:13" x14ac:dyDescent="0.25">
      <c r="K87" s="35"/>
      <c r="L87" s="35"/>
      <c r="M87" s="35"/>
    </row>
    <row r="88" spans="2:13" x14ac:dyDescent="0.25">
      <c r="K88" s="36"/>
      <c r="L88" s="36"/>
      <c r="M88" s="35"/>
    </row>
  </sheetData>
  <mergeCells count="33">
    <mergeCell ref="J18:L18"/>
    <mergeCell ref="A1:M4"/>
    <mergeCell ref="A26:M26"/>
    <mergeCell ref="J28:M28"/>
    <mergeCell ref="M5:M6"/>
    <mergeCell ref="G8:G14"/>
    <mergeCell ref="H8:H14"/>
    <mergeCell ref="I8:I14"/>
    <mergeCell ref="J8:J14"/>
    <mergeCell ref="K8:K14"/>
    <mergeCell ref="M8:M14"/>
    <mergeCell ref="A27:M27"/>
    <mergeCell ref="A19:M19"/>
    <mergeCell ref="C5:C6"/>
    <mergeCell ref="C8:C14"/>
    <mergeCell ref="L5:L6"/>
    <mergeCell ref="L8:L14"/>
    <mergeCell ref="B85:M85"/>
    <mergeCell ref="K87:M87"/>
    <mergeCell ref="K88:M88"/>
    <mergeCell ref="A5:A6"/>
    <mergeCell ref="B5:B6"/>
    <mergeCell ref="D5:D6"/>
    <mergeCell ref="E5:E6"/>
    <mergeCell ref="F5:H5"/>
    <mergeCell ref="I5:K5"/>
    <mergeCell ref="A8:A14"/>
    <mergeCell ref="D8:D14"/>
    <mergeCell ref="F8:F14"/>
    <mergeCell ref="A22:M22"/>
    <mergeCell ref="A23:M23"/>
    <mergeCell ref="A24:M24"/>
    <mergeCell ref="A25:M25"/>
  </mergeCells>
  <pageMargins left="0.7" right="0.7" top="0.75" bottom="0.75" header="0.3" footer="0.3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selection sqref="A1:F11"/>
    </sheetView>
  </sheetViews>
  <sheetFormatPr defaultRowHeight="15" x14ac:dyDescent="0.25"/>
  <cols>
    <col min="1" max="1" width="24.28515625" customWidth="1"/>
    <col min="2" max="2" width="25.5703125" customWidth="1"/>
    <col min="3" max="3" width="22.28515625" customWidth="1"/>
    <col min="4" max="4" width="20.85546875" customWidth="1"/>
    <col min="5" max="5" width="14.85546875" customWidth="1"/>
    <col min="6" max="6" width="31.42578125" customWidth="1"/>
    <col min="7" max="7" width="39.140625" customWidth="1"/>
  </cols>
  <sheetData>
    <row r="1" spans="1:7" x14ac:dyDescent="0.25">
      <c r="A1" s="7" t="s">
        <v>8</v>
      </c>
      <c r="B1" s="15" t="s">
        <v>17</v>
      </c>
      <c r="C1" s="15" t="s">
        <v>18</v>
      </c>
      <c r="D1" s="17"/>
      <c r="E1" s="15"/>
      <c r="F1" s="15"/>
      <c r="G1" s="17" t="str">
        <f>CONCATENATE(B3," / ",B1)</f>
        <v>25.73.1 / 25.73.10.000-00000002</v>
      </c>
    </row>
    <row r="2" spans="1:7" x14ac:dyDescent="0.25">
      <c r="A2" s="16" t="s">
        <v>9</v>
      </c>
      <c r="B2" s="15"/>
      <c r="C2" s="15"/>
      <c r="D2" s="17"/>
      <c r="E2" s="15"/>
      <c r="F2" s="15"/>
      <c r="G2" s="17"/>
    </row>
    <row r="3" spans="1:7" x14ac:dyDescent="0.25">
      <c r="A3" s="16" t="s">
        <v>10</v>
      </c>
      <c r="B3" s="15" t="s">
        <v>19</v>
      </c>
      <c r="C3" s="15" t="s">
        <v>18</v>
      </c>
      <c r="D3" s="17"/>
      <c r="E3" s="15"/>
      <c r="F3" s="15"/>
      <c r="G3" s="17"/>
    </row>
    <row r="4" spans="1:7" ht="36" customHeight="1" x14ac:dyDescent="0.25">
      <c r="A4" s="63" t="s">
        <v>11</v>
      </c>
      <c r="B4" s="63" t="s">
        <v>13</v>
      </c>
      <c r="C4" s="5"/>
      <c r="D4" s="12" t="s">
        <v>35</v>
      </c>
      <c r="E4" s="5"/>
      <c r="F4" s="5"/>
      <c r="G4" s="17"/>
    </row>
    <row r="5" spans="1:7" ht="54" customHeight="1" x14ac:dyDescent="0.25">
      <c r="A5" s="63"/>
      <c r="B5" s="63"/>
      <c r="C5" s="12" t="s">
        <v>14</v>
      </c>
      <c r="D5" s="13" t="s">
        <v>36</v>
      </c>
      <c r="E5" s="12" t="s">
        <v>26</v>
      </c>
      <c r="F5" s="12" t="s">
        <v>32</v>
      </c>
      <c r="G5" s="17"/>
    </row>
    <row r="6" spans="1:7" ht="15" customHeight="1" x14ac:dyDescent="0.25">
      <c r="A6" s="63" t="s">
        <v>24</v>
      </c>
      <c r="B6" s="6" t="s">
        <v>15</v>
      </c>
      <c r="C6" s="6" t="s">
        <v>20</v>
      </c>
      <c r="D6" s="6"/>
      <c r="E6" s="6"/>
      <c r="F6" s="6" t="s">
        <v>16</v>
      </c>
      <c r="G6" s="17"/>
    </row>
    <row r="7" spans="1:7" ht="57.75" customHeight="1" x14ac:dyDescent="0.25">
      <c r="A7" s="63"/>
      <c r="B7" s="8" t="s">
        <v>21</v>
      </c>
      <c r="C7" s="8" t="s">
        <v>31</v>
      </c>
      <c r="D7" s="13" t="s">
        <v>36</v>
      </c>
      <c r="E7" s="6" t="s">
        <v>27</v>
      </c>
      <c r="F7" s="6" t="s">
        <v>34</v>
      </c>
      <c r="G7" s="17"/>
    </row>
    <row r="8" spans="1:7" ht="59.25" customHeight="1" x14ac:dyDescent="0.25">
      <c r="A8" s="63"/>
      <c r="B8" s="8" t="s">
        <v>12</v>
      </c>
      <c r="C8" s="11" t="s">
        <v>29</v>
      </c>
      <c r="D8" s="13" t="s">
        <v>36</v>
      </c>
      <c r="E8" s="6" t="s">
        <v>27</v>
      </c>
      <c r="F8" s="6" t="s">
        <v>33</v>
      </c>
      <c r="G8" s="17"/>
    </row>
    <row r="9" spans="1:7" ht="53.25" customHeight="1" x14ac:dyDescent="0.25">
      <c r="A9" s="63"/>
      <c r="B9" s="8" t="s">
        <v>22</v>
      </c>
      <c r="C9" s="8" t="s">
        <v>25</v>
      </c>
      <c r="D9" s="13" t="s">
        <v>36</v>
      </c>
      <c r="E9" s="6" t="s">
        <v>27</v>
      </c>
      <c r="F9" s="6" t="s">
        <v>34</v>
      </c>
      <c r="G9" s="17"/>
    </row>
    <row r="10" spans="1:7" ht="98.25" customHeight="1" x14ac:dyDescent="0.25">
      <c r="A10" s="63"/>
      <c r="B10" s="8" t="s">
        <v>30</v>
      </c>
      <c r="C10" s="8" t="s">
        <v>38</v>
      </c>
      <c r="D10" s="10" t="s">
        <v>37</v>
      </c>
      <c r="E10" s="6" t="s">
        <v>28</v>
      </c>
      <c r="F10" s="6" t="s">
        <v>34</v>
      </c>
      <c r="G10" s="18"/>
    </row>
    <row r="11" spans="1:7" ht="108.75" customHeight="1" x14ac:dyDescent="0.25">
      <c r="A11" s="63"/>
      <c r="B11" s="8" t="s">
        <v>23</v>
      </c>
      <c r="C11" s="9" t="s">
        <v>39</v>
      </c>
      <c r="D11" s="10" t="s">
        <v>37</v>
      </c>
      <c r="E11" s="6" t="s">
        <v>28</v>
      </c>
      <c r="F11" s="6" t="s">
        <v>34</v>
      </c>
      <c r="G11" s="18"/>
    </row>
    <row r="12" spans="1:7" x14ac:dyDescent="0.25">
      <c r="D12" s="14"/>
    </row>
    <row r="13" spans="1:7" x14ac:dyDescent="0.25">
      <c r="D13" s="14"/>
    </row>
    <row r="14" spans="1:7" x14ac:dyDescent="0.25">
      <c r="D14" s="14"/>
    </row>
    <row r="15" spans="1:7" x14ac:dyDescent="0.25">
      <c r="D15" s="14"/>
    </row>
    <row r="16" spans="1:7" x14ac:dyDescent="0.25">
      <c r="D16" s="14"/>
    </row>
    <row r="17" spans="4:4" x14ac:dyDescent="0.25">
      <c r="D17" s="14"/>
    </row>
    <row r="18" spans="4:4" x14ac:dyDescent="0.25">
      <c r="D18" s="14"/>
    </row>
    <row r="19" spans="4:4" x14ac:dyDescent="0.25">
      <c r="D19" s="14"/>
    </row>
    <row r="20" spans="4:4" x14ac:dyDescent="0.25">
      <c r="D20" s="14"/>
    </row>
    <row r="21" spans="4:4" x14ac:dyDescent="0.25">
      <c r="D21" s="14"/>
    </row>
    <row r="22" spans="4:4" x14ac:dyDescent="0.25">
      <c r="D22" s="14"/>
    </row>
    <row r="23" spans="4:4" x14ac:dyDescent="0.25">
      <c r="D23" s="14"/>
    </row>
    <row r="24" spans="4:4" x14ac:dyDescent="0.25">
      <c r="D24" s="14"/>
    </row>
    <row r="25" spans="4:4" x14ac:dyDescent="0.25">
      <c r="D25" s="14"/>
    </row>
    <row r="26" spans="4:4" x14ac:dyDescent="0.25">
      <c r="D26" s="14"/>
    </row>
    <row r="27" spans="4:4" x14ac:dyDescent="0.25">
      <c r="D27" s="14"/>
    </row>
    <row r="28" spans="4:4" x14ac:dyDescent="0.25">
      <c r="D28" s="14"/>
    </row>
    <row r="29" spans="4:4" x14ac:dyDescent="0.25">
      <c r="D29" s="14"/>
    </row>
    <row r="30" spans="4:4" x14ac:dyDescent="0.25">
      <c r="D30" s="14"/>
    </row>
    <row r="31" spans="4:4" x14ac:dyDescent="0.25">
      <c r="D31" s="14"/>
    </row>
    <row r="32" spans="4:4" x14ac:dyDescent="0.25">
      <c r="D32" s="14"/>
    </row>
    <row r="33" spans="4:4" x14ac:dyDescent="0.25">
      <c r="D33" s="14"/>
    </row>
    <row r="34" spans="4:4" x14ac:dyDescent="0.25">
      <c r="D34" s="14"/>
    </row>
    <row r="35" spans="4:4" x14ac:dyDescent="0.25">
      <c r="D35" s="14"/>
    </row>
    <row r="36" spans="4:4" x14ac:dyDescent="0.25">
      <c r="D36" s="14"/>
    </row>
    <row r="37" spans="4:4" x14ac:dyDescent="0.25">
      <c r="D37" s="14"/>
    </row>
    <row r="38" spans="4:4" x14ac:dyDescent="0.25">
      <c r="D38" s="14"/>
    </row>
    <row r="39" spans="4:4" x14ac:dyDescent="0.25">
      <c r="D39" s="14"/>
    </row>
    <row r="40" spans="4:4" x14ac:dyDescent="0.25">
      <c r="D40" s="14"/>
    </row>
    <row r="41" spans="4:4" x14ac:dyDescent="0.25">
      <c r="D41" s="14"/>
    </row>
    <row r="42" spans="4:4" x14ac:dyDescent="0.25">
      <c r="D42" s="14"/>
    </row>
    <row r="43" spans="4:4" x14ac:dyDescent="0.25">
      <c r="D43" s="14"/>
    </row>
    <row r="44" spans="4:4" x14ac:dyDescent="0.25">
      <c r="D44" s="14"/>
    </row>
    <row r="45" spans="4:4" x14ac:dyDescent="0.25">
      <c r="D45" s="14"/>
    </row>
    <row r="46" spans="4:4" x14ac:dyDescent="0.25">
      <c r="D46" s="14"/>
    </row>
    <row r="47" spans="4:4" x14ac:dyDescent="0.25">
      <c r="D47" s="14"/>
    </row>
    <row r="48" spans="4:4" x14ac:dyDescent="0.25">
      <c r="D48" s="14"/>
    </row>
    <row r="49" spans="4:4" x14ac:dyDescent="0.25">
      <c r="D49" s="14"/>
    </row>
    <row r="50" spans="4:4" x14ac:dyDescent="0.25">
      <c r="D50" s="14"/>
    </row>
    <row r="51" spans="4:4" x14ac:dyDescent="0.25">
      <c r="D51" s="14"/>
    </row>
    <row r="52" spans="4:4" x14ac:dyDescent="0.25">
      <c r="D52" s="14"/>
    </row>
    <row r="53" spans="4:4" x14ac:dyDescent="0.25">
      <c r="D53" s="14"/>
    </row>
    <row r="54" spans="4:4" x14ac:dyDescent="0.25">
      <c r="D54" s="14"/>
    </row>
    <row r="55" spans="4:4" x14ac:dyDescent="0.25">
      <c r="D55" s="14"/>
    </row>
    <row r="56" spans="4:4" x14ac:dyDescent="0.25">
      <c r="D56" s="14"/>
    </row>
    <row r="57" spans="4:4" x14ac:dyDescent="0.25">
      <c r="D57" s="14"/>
    </row>
    <row r="58" spans="4:4" x14ac:dyDescent="0.25">
      <c r="D58" s="14"/>
    </row>
    <row r="59" spans="4:4" x14ac:dyDescent="0.25">
      <c r="D59" s="14"/>
    </row>
    <row r="60" spans="4:4" x14ac:dyDescent="0.25">
      <c r="D60" s="14"/>
    </row>
    <row r="61" spans="4:4" x14ac:dyDescent="0.25">
      <c r="D61" s="14"/>
    </row>
    <row r="62" spans="4:4" x14ac:dyDescent="0.25">
      <c r="D62" s="14"/>
    </row>
    <row r="63" spans="4:4" x14ac:dyDescent="0.25">
      <c r="D63" s="14"/>
    </row>
    <row r="64" spans="4:4" x14ac:dyDescent="0.25">
      <c r="D64" s="14"/>
    </row>
    <row r="65" spans="4:4" x14ac:dyDescent="0.25">
      <c r="D65" s="14"/>
    </row>
    <row r="66" spans="4:4" x14ac:dyDescent="0.25">
      <c r="D66" s="14"/>
    </row>
    <row r="67" spans="4:4" x14ac:dyDescent="0.25">
      <c r="D67" s="14"/>
    </row>
    <row r="68" spans="4:4" x14ac:dyDescent="0.25">
      <c r="D68" s="14"/>
    </row>
    <row r="69" spans="4:4" x14ac:dyDescent="0.25">
      <c r="D69" s="14"/>
    </row>
    <row r="70" spans="4:4" x14ac:dyDescent="0.25">
      <c r="D70" s="14"/>
    </row>
    <row r="71" spans="4:4" x14ac:dyDescent="0.25">
      <c r="D71" s="14"/>
    </row>
    <row r="72" spans="4:4" x14ac:dyDescent="0.25">
      <c r="D72" s="14"/>
    </row>
    <row r="73" spans="4:4" x14ac:dyDescent="0.25">
      <c r="D73" s="14"/>
    </row>
    <row r="74" spans="4:4" x14ac:dyDescent="0.25">
      <c r="D74" s="14"/>
    </row>
    <row r="75" spans="4:4" x14ac:dyDescent="0.25">
      <c r="D75" s="14"/>
    </row>
    <row r="76" spans="4:4" x14ac:dyDescent="0.25">
      <c r="D76" s="14"/>
    </row>
    <row r="77" spans="4:4" x14ac:dyDescent="0.25">
      <c r="D77" s="14"/>
    </row>
    <row r="78" spans="4:4" x14ac:dyDescent="0.25">
      <c r="D78" s="14"/>
    </row>
    <row r="79" spans="4:4" x14ac:dyDescent="0.25">
      <c r="D79" s="14"/>
    </row>
    <row r="80" spans="4:4" x14ac:dyDescent="0.25">
      <c r="D80" s="14"/>
    </row>
    <row r="81" spans="4:4" x14ac:dyDescent="0.25">
      <c r="D81" s="14"/>
    </row>
    <row r="82" spans="4:4" x14ac:dyDescent="0.25">
      <c r="D82" s="14"/>
    </row>
    <row r="83" spans="4:4" x14ac:dyDescent="0.25">
      <c r="D83" s="14"/>
    </row>
    <row r="84" spans="4:4" x14ac:dyDescent="0.25">
      <c r="D84" s="14"/>
    </row>
    <row r="85" spans="4:4" x14ac:dyDescent="0.25">
      <c r="D85" s="14"/>
    </row>
    <row r="86" spans="4:4" x14ac:dyDescent="0.25">
      <c r="D86" s="14"/>
    </row>
    <row r="87" spans="4:4" x14ac:dyDescent="0.25">
      <c r="D87" s="14"/>
    </row>
    <row r="88" spans="4:4" x14ac:dyDescent="0.25">
      <c r="D88" s="14"/>
    </row>
    <row r="89" spans="4:4" x14ac:dyDescent="0.25">
      <c r="D89" s="14"/>
    </row>
    <row r="90" spans="4:4" x14ac:dyDescent="0.25">
      <c r="D90" s="14"/>
    </row>
    <row r="91" spans="4:4" x14ac:dyDescent="0.25">
      <c r="D91" s="14"/>
    </row>
    <row r="92" spans="4:4" x14ac:dyDescent="0.25">
      <c r="D92" s="14"/>
    </row>
    <row r="93" spans="4:4" x14ac:dyDescent="0.25">
      <c r="D93" s="14"/>
    </row>
    <row r="94" spans="4:4" x14ac:dyDescent="0.25">
      <c r="D94" s="14"/>
    </row>
    <row r="95" spans="4:4" x14ac:dyDescent="0.25">
      <c r="D95" s="14"/>
    </row>
    <row r="96" spans="4:4" x14ac:dyDescent="0.25">
      <c r="D96" s="14"/>
    </row>
    <row r="97" spans="4:4" x14ac:dyDescent="0.25">
      <c r="D97" s="14"/>
    </row>
    <row r="98" spans="4:4" x14ac:dyDescent="0.25">
      <c r="D98" s="14"/>
    </row>
    <row r="99" spans="4:4" x14ac:dyDescent="0.25">
      <c r="D99" s="14"/>
    </row>
    <row r="100" spans="4:4" x14ac:dyDescent="0.25">
      <c r="D100" s="14"/>
    </row>
    <row r="101" spans="4:4" x14ac:dyDescent="0.25">
      <c r="D101" s="14"/>
    </row>
  </sheetData>
  <mergeCells count="3">
    <mergeCell ref="A4:A5"/>
    <mergeCell ref="B4:B5"/>
    <mergeCell ref="A6:A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МНЦК</vt:lpstr>
      <vt:lpstr>КТРУ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Желудевич Константин Алексан</cp:lastModifiedBy>
  <cp:lastPrinted>2024-10-02T12:58:51Z</cp:lastPrinted>
  <dcterms:created xsi:type="dcterms:W3CDTF">2024-03-18T12:57:46Z</dcterms:created>
  <dcterms:modified xsi:type="dcterms:W3CDTF">2024-10-02T13:50:45Z</dcterms:modified>
</cp:coreProperties>
</file>