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wnt00\отдел закупок\2024\ЭЛЕКТРОННЫЙ МАГАЗИН\ЭМ 36 СНЕГ октябрь 2024\"/>
    </mc:Choice>
  </mc:AlternateContent>
  <bookViews>
    <workbookView xWindow="0" yWindow="90" windowWidth="9945" windowHeight="1258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Лист1!$A$12:$S$116</definedName>
    <definedName name="_xlnm.Print_Titles" localSheetId="0">Лист1!$11:$12</definedName>
  </definedNames>
  <calcPr calcId="162913"/>
</workbook>
</file>

<file path=xl/calcChain.xml><?xml version="1.0" encoding="utf-8"?>
<calcChain xmlns="http://schemas.openxmlformats.org/spreadsheetml/2006/main">
  <c r="O13" i="1" l="1"/>
  <c r="R13" i="1" l="1"/>
  <c r="M13" i="1"/>
  <c r="N13" i="1" s="1"/>
  <c r="P13" i="1" l="1"/>
  <c r="R14" i="1" l="1"/>
  <c r="J4" i="2" l="1"/>
  <c r="K4" i="2" s="1"/>
  <c r="J5" i="2"/>
  <c r="K5" i="2" s="1"/>
  <c r="J6" i="2"/>
  <c r="K6" i="2" s="1"/>
  <c r="J3" i="2"/>
  <c r="K3" i="2" s="1"/>
  <c r="I7" i="2"/>
  <c r="G4" i="2"/>
  <c r="G5" i="2"/>
  <c r="G6" i="2"/>
  <c r="G3" i="2"/>
  <c r="F7" i="2"/>
  <c r="B7" i="2"/>
  <c r="C4" i="2"/>
  <c r="D4" i="2" s="1"/>
  <c r="C5" i="2"/>
  <c r="D5" i="2" s="1"/>
  <c r="C6" i="2"/>
  <c r="D6" i="2" s="1"/>
  <c r="C3" i="2"/>
  <c r="D3" i="2" s="1"/>
</calcChain>
</file>

<file path=xl/sharedStrings.xml><?xml version="1.0" encoding="utf-8"?>
<sst xmlns="http://schemas.openxmlformats.org/spreadsheetml/2006/main" count="53" uniqueCount="52">
  <si>
    <t>Обоснование начальной (максимальной) цены контракта</t>
  </si>
  <si>
    <t>Используемый метод определения НМЦК 
с обоснованием:</t>
  </si>
  <si>
    <t>№</t>
  </si>
  <si>
    <t>Наименование товара, услуги (работы)</t>
  </si>
  <si>
    <t>Среднее квадратичное отклонение</t>
  </si>
  <si>
    <t>Коэффициент вариации (%)</t>
  </si>
  <si>
    <t>Итого:</t>
  </si>
  <si>
    <t xml:space="preserve"> - НМЦК, определяемая методом сопоставимых рыночных цен (анализа рынка);</t>
  </si>
  <si>
    <t xml:space="preserve">v </t>
  </si>
  <si>
    <t xml:space="preserve"> - количество (объем) закупаемого товара (работы, услуги);</t>
  </si>
  <si>
    <t xml:space="preserve">n </t>
  </si>
  <si>
    <t xml:space="preserve"> - количество значений, используемых в расчете;</t>
  </si>
  <si>
    <t>(должность)</t>
  </si>
  <si>
    <t xml:space="preserve">i </t>
  </si>
  <si>
    <t xml:space="preserve"> - номер источника ценовой информации;</t>
  </si>
  <si>
    <t xml:space="preserve"> - цена единицы товара, работы, услуги, представленная в источнике с номером i</t>
  </si>
  <si>
    <t>(подпись/расшифровка подписи)</t>
  </si>
  <si>
    <t>Тонер-картридж ТК-475</t>
  </si>
  <si>
    <t xml:space="preserve">                                                                                                  НМЦК в т.ч. НДС 20% </t>
  </si>
  <si>
    <t>Средняя цена (руб.) за ед., в т.ч. НДС 20%</t>
  </si>
  <si>
    <t>"УТВЕРЖДАЮ"</t>
  </si>
  <si>
    <t xml:space="preserve">ОКПД 2 </t>
  </si>
  <si>
    <t xml:space="preserve"> - </t>
  </si>
  <si>
    <t>Наименование товара, услуги (работы) согласно Реестру ТРУ</t>
  </si>
  <si>
    <t>Наименование товара, услуги (работы) (из описания)</t>
  </si>
  <si>
    <t xml:space="preserve"> </t>
  </si>
  <si>
    <t>Цена (руб.)  за ед.</t>
  </si>
  <si>
    <t>Совокупность значений, используемых в расчете, при определении НМЦК считается неоднородной, если коэффициент вариации цены превышает 33%. Если коэффициент вариации превышает 33%, целесообразно провести дополнительные исследования в целях увеличения количества ценовой информации, используемой в расчетах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</si>
  <si>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
Расчет выполнен в соответствии с Методическими рекомендациями, утвержденными приказом МЭР РФ от 02.10.2013 №567.  При отсутствии в Ведомственном перечне предельных цен ТРУ расчет НМЦК осуществлен методом сопоставимых рыночных цен с использованием информации из Реестра товаров для обеспечения нужд Санкт-Петербурга, утвержденного Распоряжением Комитета от 24.08.2016 №160-р (ред. от 30.12.2022),  как одного из источников общедоступной информации, предусмотренного п.6 части 18 статьи 22 44-ФЗ.   НМЦК приведена в соответствие с требованиями системы АИСГЗ, расчитана НМЦК единицы ТРУ. Стоимость ТРУ определена с учетом НДС в размере 20%..</t>
  </si>
  <si>
    <t>Санкт-Петербургское государственное казенное учреждение "Жилищное агентство Василеостровского района Санкт-Петербурга"</t>
  </si>
  <si>
    <t xml:space="preserve">Поставщик 1 </t>
  </si>
  <si>
    <t xml:space="preserve">Поставщик 2 </t>
  </si>
  <si>
    <t xml:space="preserve">Поставщик 3 </t>
  </si>
  <si>
    <t xml:space="preserve">НМЦК итого </t>
  </si>
  <si>
    <t>"______"____________2024г.</t>
  </si>
  <si>
    <t xml:space="preserve">Ведущий специалист по снабжению </t>
  </si>
  <si>
    <t xml:space="preserve">Шолохов Д.А. </t>
  </si>
  <si>
    <t xml:space="preserve">Директор </t>
  </si>
  <si>
    <t xml:space="preserve">_____________В.М. Грудников </t>
  </si>
  <si>
    <t>Цена из Реестра  товаров для нужд Санкт-Петербурга на 4 квартал 2024 года:</t>
  </si>
  <si>
    <t>Кол-во</t>
  </si>
  <si>
    <t>нет</t>
  </si>
  <si>
    <t>Оказание услуг по вывозу и утилизации снежных масс, образованных в результате уборки внутриквартальных территорий, входящих в состав земель общего пользования, расположенных в границах Василеостровского района Санкт-Петербурга в 2024 году</t>
  </si>
  <si>
    <t>Оказание услуг по вывозу и утилизации снежных масс, образованных в результате уборки внутриквартальных территорий, входящих в состав земель общего пользования, расположенных в границах Василеостровского района Санкт-Петербурга в 2024 году</t>
  </si>
  <si>
    <t>81.29.12.000</t>
  </si>
  <si>
    <t>м³</t>
  </si>
  <si>
    <t>НМЦК ед.  (минимальная)</t>
  </si>
  <si>
    <t>Цена (руб.)</t>
  </si>
  <si>
    <t>Цена (руб.)  за ед., в т.ч. НДС 20 %</t>
  </si>
  <si>
    <t xml:space="preserve">Цена (руб.)  за ед., в т.ч. НДС 20 % </t>
  </si>
  <si>
    <t>Ед. изм.</t>
  </si>
  <si>
    <t xml:space="preserve">НМЦК определена посредством применения метода сопоставимых рыночных цен, исходя из наименьшего предложения и составляет: 598 500,00 руб. ( в том числе НДС20% - 99 750,00 руб.)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</si>
</sst>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.00\ &quot;р.&quot;_-;\-* #,##0.00\ &quot;р.&quot;_-;_-* &quot;-&quot;??\ &quot;р.&quot;_-;_-@_-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20"/>
      <color indexed="8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/>
      <bottom style="medium">
        <color indexed="22"/>
      </bottom>
      <diagonal/>
    </border>
    <border>
      <left style="medium">
        <color indexed="22"/>
      </left>
      <right/>
      <top/>
      <bottom style="medium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0" fontId="11" fillId="0" borderId="0"/>
    <xf numFmtId="43" fontId="1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164" fontId="12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1"/>
    <xf numFmtId="0" fontId="2" fillId="0" borderId="0" xfId="1" applyFont="1"/>
    <xf numFmtId="2" fontId="2" fillId="0" borderId="0" xfId="1" applyNumberFormat="1" applyFont="1"/>
    <xf numFmtId="0" fontId="6" fillId="0" borderId="0" xfId="1" applyFont="1" applyAlignment="1">
      <alignment vertical="center"/>
    </xf>
    <xf numFmtId="2" fontId="2" fillId="0" borderId="0" xfId="1" applyNumberFormat="1" applyFont="1" applyAlignment="1">
      <alignment horizontal="center" vertical="center"/>
    </xf>
    <xf numFmtId="2" fontId="6" fillId="0" borderId="0" xfId="1" applyNumberFormat="1" applyFont="1" applyAlignment="1">
      <alignment horizontal="center" vertical="center"/>
    </xf>
    <xf numFmtId="2" fontId="2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0" fontId="0" fillId="0" borderId="0" xfId="0" applyAlignment="1">
      <alignment wrapText="1"/>
    </xf>
    <xf numFmtId="43" fontId="2" fillId="0" borderId="0" xfId="3" applyFont="1"/>
    <xf numFmtId="43" fontId="2" fillId="0" borderId="0" xfId="3" applyFont="1" applyBorder="1"/>
    <xf numFmtId="43" fontId="1" fillId="0" borderId="0" xfId="3" applyFont="1"/>
    <xf numFmtId="43" fontId="0" fillId="0" borderId="0" xfId="3" applyFont="1"/>
    <xf numFmtId="43" fontId="0" fillId="0" borderId="0" xfId="0" applyNumberFormat="1" applyAlignment="1">
      <alignment wrapText="1"/>
    </xf>
    <xf numFmtId="4" fontId="1" fillId="0" borderId="0" xfId="1" applyNumberFormat="1"/>
    <xf numFmtId="4" fontId="0" fillId="0" borderId="0" xfId="0" applyNumberFormat="1"/>
    <xf numFmtId="0" fontId="0" fillId="0" borderId="0" xfId="0" applyAlignment="1">
      <alignment horizontal="center" vertical="center"/>
    </xf>
    <xf numFmtId="43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0" fillId="3" borderId="0" xfId="0" applyFill="1"/>
    <xf numFmtId="0" fontId="8" fillId="0" borderId="0" xfId="1" applyFont="1" applyBorder="1" applyAlignment="1">
      <alignment vertical="center" wrapText="1"/>
    </xf>
    <xf numFmtId="0" fontId="0" fillId="0" borderId="0" xfId="0" applyFill="1"/>
    <xf numFmtId="0" fontId="2" fillId="0" borderId="0" xfId="1" applyFont="1" applyFill="1"/>
    <xf numFmtId="0" fontId="1" fillId="0" borderId="0" xfId="1" applyFill="1"/>
    <xf numFmtId="0" fontId="5" fillId="0" borderId="0" xfId="1" applyFont="1" applyFill="1"/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right"/>
    </xf>
    <xf numFmtId="0" fontId="7" fillId="0" borderId="0" xfId="1" applyFont="1" applyFill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2" fontId="8" fillId="0" borderId="2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2" fontId="8" fillId="0" borderId="2" xfId="1" applyNumberFormat="1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4" fontId="8" fillId="0" borderId="2" xfId="3" applyNumberFormat="1" applyFont="1" applyBorder="1" applyAlignment="1">
      <alignment horizontal="center" vertical="center" wrapText="1"/>
    </xf>
    <xf numFmtId="43" fontId="16" fillId="0" borderId="0" xfId="0" applyNumberFormat="1" applyFont="1" applyAlignment="1">
      <alignment horizontal="center" vertical="center" wrapText="1"/>
    </xf>
    <xf numFmtId="43" fontId="16" fillId="0" borderId="0" xfId="0" applyNumberFormat="1" applyFont="1" applyAlignment="1">
      <alignment wrapText="1"/>
    </xf>
    <xf numFmtId="4" fontId="16" fillId="0" borderId="0" xfId="0" applyNumberFormat="1" applyFont="1" applyAlignment="1">
      <alignment wrapText="1"/>
    </xf>
    <xf numFmtId="0" fontId="13" fillId="0" borderId="0" xfId="0" applyFont="1"/>
    <xf numFmtId="0" fontId="13" fillId="0" borderId="0" xfId="0" applyFont="1" applyFill="1"/>
    <xf numFmtId="0" fontId="13" fillId="0" borderId="0" xfId="0" applyFont="1" applyAlignment="1">
      <alignment horizontal="center" vertical="center"/>
    </xf>
    <xf numFmtId="4" fontId="8" fillId="0" borderId="0" xfId="1" applyNumberFormat="1" applyFont="1"/>
    <xf numFmtId="43" fontId="8" fillId="0" borderId="5" xfId="3" applyFont="1" applyBorder="1" applyAlignment="1">
      <alignment horizontal="center" vertical="center" wrapText="1"/>
    </xf>
    <xf numFmtId="4" fontId="18" fillId="0" borderId="4" xfId="1" applyNumberFormat="1" applyFont="1" applyBorder="1" applyAlignment="1">
      <alignment horizontal="center" vertical="center" wrapText="1"/>
    </xf>
    <xf numFmtId="4" fontId="18" fillId="0" borderId="4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0" xfId="0" applyFont="1" applyAlignment="1">
      <alignment horizontal="right" wrapText="1"/>
    </xf>
    <xf numFmtId="0" fontId="8" fillId="0" borderId="2" xfId="1" applyFont="1" applyBorder="1" applyAlignment="1">
      <alignment horizontal="center" vertical="center" wrapText="1"/>
    </xf>
    <xf numFmtId="4" fontId="8" fillId="0" borderId="2" xfId="1" applyNumberFormat="1" applyFont="1" applyBorder="1" applyAlignment="1">
      <alignment horizontal="center" vertical="center" wrapText="1"/>
    </xf>
    <xf numFmtId="4" fontId="20" fillId="0" borderId="12" xfId="1" applyNumberFormat="1" applyFont="1" applyBorder="1" applyAlignment="1">
      <alignment horizontal="right"/>
    </xf>
    <xf numFmtId="2" fontId="20" fillId="0" borderId="13" xfId="11" applyNumberFormat="1" applyFont="1" applyBorder="1"/>
    <xf numFmtId="2" fontId="21" fillId="4" borderId="2" xfId="0" applyNumberFormat="1" applyFont="1" applyFill="1" applyBorder="1" applyAlignment="1">
      <alignment horizontal="center" vertical="center" wrapText="1"/>
    </xf>
    <xf numFmtId="43" fontId="8" fillId="0" borderId="2" xfId="3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17" fillId="0" borderId="0" xfId="0" applyFont="1" applyAlignment="1">
      <alignment horizontal="center" vertical="center"/>
    </xf>
    <xf numFmtId="43" fontId="13" fillId="0" borderId="2" xfId="3" applyFont="1" applyBorder="1" applyAlignment="1">
      <alignment horizontal="center" vertical="center" wrapText="1"/>
    </xf>
    <xf numFmtId="4" fontId="7" fillId="0" borderId="2" xfId="3" applyNumberFormat="1" applyFont="1" applyBorder="1" applyAlignment="1">
      <alignment horizontal="center" vertical="center" wrapText="1"/>
    </xf>
    <xf numFmtId="4" fontId="8" fillId="0" borderId="3" xfId="1" applyNumberFormat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9" fillId="0" borderId="11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center" vertical="top" wrapText="1"/>
    </xf>
    <xf numFmtId="0" fontId="6" fillId="0" borderId="0" xfId="1" applyFont="1" applyFill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/>
    </xf>
    <xf numFmtId="0" fontId="9" fillId="0" borderId="8" xfId="1" applyFont="1" applyBorder="1" applyAlignment="1">
      <alignment wrapText="1"/>
    </xf>
    <xf numFmtId="0" fontId="6" fillId="0" borderId="9" xfId="1" applyFont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17" fillId="0" borderId="2" xfId="2" applyFont="1" applyBorder="1" applyAlignment="1">
      <alignment horizontal="center" vertical="center" wrapText="1"/>
    </xf>
    <xf numFmtId="2" fontId="8" fillId="0" borderId="3" xfId="1" applyNumberFormat="1" applyFont="1" applyFill="1" applyBorder="1" applyAlignment="1">
      <alignment horizontal="center" vertical="center" wrapText="1"/>
    </xf>
    <xf numFmtId="2" fontId="8" fillId="0" borderId="4" xfId="1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2" fontId="8" fillId="0" borderId="2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43" fontId="8" fillId="0" borderId="2" xfId="3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right"/>
    </xf>
    <xf numFmtId="0" fontId="8" fillId="0" borderId="0" xfId="1" applyFont="1" applyAlignment="1">
      <alignment horizont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4" fontId="8" fillId="0" borderId="2" xfId="1" applyNumberFormat="1" applyFont="1" applyBorder="1" applyAlignment="1">
      <alignment horizontal="center" vertical="center" wrapText="1"/>
    </xf>
    <xf numFmtId="1" fontId="17" fillId="0" borderId="2" xfId="2" applyNumberFormat="1" applyFont="1" applyFill="1" applyBorder="1" applyAlignment="1">
      <alignment horizontal="center" vertical="center" wrapText="1"/>
    </xf>
  </cellXfs>
  <cellStyles count="12">
    <cellStyle name="Денежный" xfId="11" builtinId="4"/>
    <cellStyle name="Обычный" xfId="0" builtinId="0"/>
    <cellStyle name="Обычный 2" xfId="1"/>
    <cellStyle name="Обычный 2 2 2" xfId="9"/>
    <cellStyle name="Обычный 24" xfId="4"/>
    <cellStyle name="Обычный 28" xfId="5"/>
    <cellStyle name="Обычный 29" xfId="6"/>
    <cellStyle name="Обычный 3" xfId="2"/>
    <cellStyle name="Обычный 30" xfId="7"/>
    <cellStyle name="Обычный 31" xfId="8"/>
    <cellStyle name="Обычный 4 3" xfId="10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9</xdr:row>
      <xdr:rowOff>942975</xdr:rowOff>
    </xdr:from>
    <xdr:to>
      <xdr:col>15</xdr:col>
      <xdr:colOff>1447800</xdr:colOff>
      <xdr:row>10</xdr:row>
      <xdr:rowOff>381000</xdr:rowOff>
    </xdr:to>
    <xdr:pic>
      <xdr:nvPicPr>
        <xdr:cNvPr id="2" name="Picture 2" descr="base_1_153376_32776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53600" y="3267075"/>
          <a:ext cx="14001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1"/>
  <sheetViews>
    <sheetView tabSelected="1" zoomScale="70" zoomScaleNormal="70" workbookViewId="0">
      <selection activeCell="A16" sqref="A16:R16"/>
    </sheetView>
  </sheetViews>
  <sheetFormatPr defaultRowHeight="15" x14ac:dyDescent="0.25"/>
  <cols>
    <col min="1" max="1" width="16.85546875" customWidth="1"/>
    <col min="2" max="2" width="0" hidden="1" customWidth="1"/>
    <col min="3" max="3" width="31.5703125" hidden="1" customWidth="1"/>
    <col min="4" max="4" width="33.85546875" customWidth="1"/>
    <col min="5" max="5" width="20.42578125" customWidth="1"/>
    <col min="6" max="6" width="24.7109375" hidden="1" customWidth="1"/>
    <col min="7" max="7" width="12.85546875" customWidth="1"/>
    <col min="8" max="8" width="12.28515625" style="23" bestFit="1" customWidth="1"/>
    <col min="9" max="9" width="17.140625" customWidth="1"/>
    <col min="10" max="10" width="16.5703125" customWidth="1"/>
    <col min="11" max="12" width="16.140625" customWidth="1"/>
    <col min="13" max="13" width="13" customWidth="1"/>
    <col min="14" max="14" width="15.28515625" style="13" customWidth="1"/>
    <col min="15" max="15" width="14.140625" style="13" customWidth="1"/>
    <col min="16" max="17" width="22.7109375" style="16" customWidth="1"/>
    <col min="18" max="18" width="26" customWidth="1"/>
    <col min="19" max="19" width="16.42578125" style="17" customWidth="1"/>
    <col min="20" max="20" width="19" customWidth="1"/>
  </cols>
  <sheetData>
    <row r="1" spans="1:22" s="43" customFormat="1" ht="39" customHeight="1" x14ac:dyDescent="0.3">
      <c r="A1" s="43" t="s">
        <v>25</v>
      </c>
      <c r="H1" s="44"/>
      <c r="J1" s="31"/>
      <c r="K1" s="31"/>
      <c r="L1" s="51"/>
      <c r="M1" s="31"/>
      <c r="N1" s="87" t="s">
        <v>29</v>
      </c>
      <c r="O1" s="87"/>
      <c r="P1" s="87"/>
      <c r="Q1" s="87"/>
      <c r="S1" s="45"/>
    </row>
    <row r="2" spans="1:22" s="43" customFormat="1" ht="18.75" customHeight="1" x14ac:dyDescent="0.3">
      <c r="H2" s="44"/>
      <c r="I2" s="32"/>
      <c r="J2" s="87" t="s">
        <v>20</v>
      </c>
      <c r="K2" s="87"/>
      <c r="L2" s="87"/>
      <c r="M2" s="87"/>
      <c r="N2" s="87"/>
      <c r="O2" s="87"/>
      <c r="P2" s="87"/>
      <c r="Q2" s="87"/>
      <c r="S2" s="45"/>
    </row>
    <row r="3" spans="1:22" s="43" customFormat="1" ht="18.75" x14ac:dyDescent="0.3">
      <c r="H3" s="44"/>
      <c r="I3" s="32"/>
      <c r="J3" s="88" t="s">
        <v>37</v>
      </c>
      <c r="K3" s="88"/>
      <c r="L3" s="88"/>
      <c r="M3" s="88"/>
      <c r="N3" s="88"/>
      <c r="O3" s="88"/>
      <c r="P3" s="88"/>
      <c r="Q3" s="88"/>
      <c r="S3" s="45"/>
    </row>
    <row r="4" spans="1:22" s="43" customFormat="1" ht="18.75" customHeight="1" x14ac:dyDescent="0.3">
      <c r="H4" s="44"/>
      <c r="I4" s="32"/>
      <c r="J4" s="87" t="s">
        <v>38</v>
      </c>
      <c r="K4" s="87"/>
      <c r="L4" s="87"/>
      <c r="M4" s="87"/>
      <c r="N4" s="87"/>
      <c r="O4" s="87"/>
      <c r="P4" s="87"/>
      <c r="Q4" s="87"/>
      <c r="S4" s="45"/>
    </row>
    <row r="5" spans="1:22" s="43" customFormat="1" ht="18.75" customHeight="1" x14ac:dyDescent="0.3">
      <c r="H5" s="44"/>
      <c r="I5" s="32"/>
      <c r="J5" s="87" t="s">
        <v>34</v>
      </c>
      <c r="K5" s="87"/>
      <c r="L5" s="87"/>
      <c r="M5" s="87"/>
      <c r="N5" s="87"/>
      <c r="O5" s="87"/>
      <c r="P5" s="87"/>
      <c r="Q5" s="87"/>
      <c r="S5" s="45"/>
    </row>
    <row r="6" spans="1:22" s="43" customFormat="1" ht="19.5" customHeight="1" x14ac:dyDescent="0.3">
      <c r="A6" s="89" t="s">
        <v>0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46"/>
      <c r="Q6" s="46"/>
      <c r="S6" s="45"/>
    </row>
    <row r="7" spans="1:22" ht="12.75" customHeight="1" x14ac:dyDescent="0.25">
      <c r="A7" s="2"/>
      <c r="B7" s="2"/>
      <c r="C7" s="2"/>
      <c r="D7" s="2"/>
      <c r="E7" s="2"/>
      <c r="F7" s="2"/>
      <c r="G7" s="2"/>
      <c r="H7" s="24"/>
      <c r="I7" s="3"/>
      <c r="J7" s="3"/>
      <c r="K7" s="5"/>
      <c r="L7" s="5"/>
      <c r="M7" s="5"/>
      <c r="N7" s="10"/>
      <c r="O7" s="10"/>
      <c r="P7" s="15"/>
      <c r="Q7" s="15"/>
    </row>
    <row r="8" spans="1:22" hidden="1" x14ac:dyDescent="0.25">
      <c r="A8" s="2"/>
      <c r="B8" s="2"/>
      <c r="C8" s="2"/>
      <c r="D8" s="2"/>
      <c r="E8" s="2"/>
      <c r="F8" s="2"/>
      <c r="G8" s="2"/>
      <c r="H8" s="24"/>
      <c r="I8" s="3"/>
      <c r="J8" s="3"/>
      <c r="K8" s="5"/>
      <c r="L8" s="5"/>
      <c r="M8" s="5"/>
      <c r="N8" s="11"/>
      <c r="O8" s="11"/>
      <c r="P8" s="15"/>
      <c r="Q8" s="15"/>
    </row>
    <row r="9" spans="1:22" ht="53.25" customHeight="1" x14ac:dyDescent="0.25">
      <c r="A9" s="90" t="s">
        <v>1</v>
      </c>
      <c r="B9" s="91"/>
      <c r="C9" s="92" t="s">
        <v>28</v>
      </c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4"/>
    </row>
    <row r="10" spans="1:22" ht="67.5" customHeight="1" x14ac:dyDescent="0.25">
      <c r="A10" s="95" t="s">
        <v>42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</row>
    <row r="11" spans="1:22" s="35" customFormat="1" ht="94.5" customHeight="1" x14ac:dyDescent="0.3">
      <c r="A11" s="78" t="s">
        <v>2</v>
      </c>
      <c r="B11" s="80" t="s">
        <v>3</v>
      </c>
      <c r="C11" s="80"/>
      <c r="D11" s="82" t="s">
        <v>24</v>
      </c>
      <c r="E11" s="79" t="s">
        <v>21</v>
      </c>
      <c r="F11" s="82" t="s">
        <v>23</v>
      </c>
      <c r="G11" s="84" t="s">
        <v>50</v>
      </c>
      <c r="H11" s="81" t="s">
        <v>40</v>
      </c>
      <c r="I11" s="33" t="s">
        <v>30</v>
      </c>
      <c r="J11" s="33" t="s">
        <v>31</v>
      </c>
      <c r="K11" s="33" t="s">
        <v>32</v>
      </c>
      <c r="L11" s="76" t="s">
        <v>39</v>
      </c>
      <c r="M11" s="81" t="s">
        <v>19</v>
      </c>
      <c r="N11" s="86" t="s">
        <v>4</v>
      </c>
      <c r="O11" s="86" t="s">
        <v>5</v>
      </c>
      <c r="P11" s="96" t="s">
        <v>18</v>
      </c>
      <c r="Q11" s="62" t="s">
        <v>46</v>
      </c>
      <c r="R11" s="62" t="s">
        <v>33</v>
      </c>
      <c r="S11" s="34"/>
    </row>
    <row r="12" spans="1:22" s="35" customFormat="1" ht="80.25" customHeight="1" x14ac:dyDescent="0.3">
      <c r="A12" s="78"/>
      <c r="B12" s="80"/>
      <c r="C12" s="80"/>
      <c r="D12" s="83"/>
      <c r="E12" s="79"/>
      <c r="F12" s="83"/>
      <c r="G12" s="85"/>
      <c r="H12" s="81"/>
      <c r="I12" s="33" t="s">
        <v>48</v>
      </c>
      <c r="J12" s="33" t="s">
        <v>49</v>
      </c>
      <c r="K12" s="33" t="s">
        <v>48</v>
      </c>
      <c r="L12" s="77"/>
      <c r="M12" s="81"/>
      <c r="N12" s="86"/>
      <c r="O12" s="86"/>
      <c r="P12" s="96"/>
      <c r="Q12" s="36" t="s">
        <v>26</v>
      </c>
      <c r="R12" s="36" t="s">
        <v>47</v>
      </c>
      <c r="S12" s="34"/>
    </row>
    <row r="13" spans="1:22" s="37" customFormat="1" ht="152.25" customHeight="1" x14ac:dyDescent="0.3">
      <c r="A13" s="52">
        <v>1</v>
      </c>
      <c r="B13" s="75" t="s">
        <v>17</v>
      </c>
      <c r="C13" s="75"/>
      <c r="D13" s="58" t="s">
        <v>43</v>
      </c>
      <c r="E13" s="38" t="s">
        <v>44</v>
      </c>
      <c r="F13" s="50"/>
      <c r="G13" s="59" t="s">
        <v>45</v>
      </c>
      <c r="H13" s="97">
        <v>855</v>
      </c>
      <c r="I13" s="60">
        <v>700</v>
      </c>
      <c r="J13" s="60">
        <v>734</v>
      </c>
      <c r="K13" s="60">
        <v>710</v>
      </c>
      <c r="L13" s="56" t="s">
        <v>41</v>
      </c>
      <c r="M13" s="53">
        <f>ROUND(SUM(I13:K13)/3,2)</f>
        <v>714.67</v>
      </c>
      <c r="N13" s="39">
        <f>ROUND(SQRT((SUMSQ(I13-M13,J13-M13,K13-M13))/(3-1)),2)</f>
        <v>17.47</v>
      </c>
      <c r="O13" s="61">
        <f t="shared" ref="O13" si="0">IF(N13/M13*100&lt;33,N13/M13*100,"значение данного показателя не должно превышать 33%")</f>
        <v>2.4444848671414778</v>
      </c>
      <c r="P13" s="53">
        <f>M13*H13</f>
        <v>611042.85</v>
      </c>
      <c r="Q13" s="53">
        <v>700</v>
      </c>
      <c r="R13" s="57">
        <f>Q13*H13</f>
        <v>598500</v>
      </c>
      <c r="S13" s="40"/>
      <c r="T13" s="41"/>
      <c r="V13" s="42"/>
    </row>
    <row r="14" spans="1:22" s="9" customFormat="1" ht="18.75" x14ac:dyDescent="0.25">
      <c r="A14" s="65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47" t="s">
        <v>6</v>
      </c>
      <c r="P14" s="48"/>
      <c r="Q14" s="48" t="s">
        <v>22</v>
      </c>
      <c r="R14" s="49">
        <f>SUM(R13:R13)</f>
        <v>598500</v>
      </c>
      <c r="S14" s="18"/>
      <c r="T14" s="14"/>
      <c r="V14" s="19"/>
    </row>
    <row r="15" spans="1:22" s="9" customFormat="1" ht="20.25" x14ac:dyDescent="0.25">
      <c r="A15" s="64" t="s">
        <v>51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8"/>
      <c r="T15" s="14"/>
      <c r="V15" s="19"/>
    </row>
    <row r="16" spans="1:22" s="9" customFormat="1" ht="43.5" customHeight="1" x14ac:dyDescent="0.25">
      <c r="A16" s="63" t="s">
        <v>27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18"/>
      <c r="T16" s="14"/>
      <c r="V16" s="19"/>
    </row>
    <row r="17" spans="1:22" s="9" customFormat="1" ht="15.75" thickBot="1" x14ac:dyDescent="0.3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15"/>
      <c r="Q17" s="15"/>
      <c r="R17"/>
      <c r="S17" s="18"/>
      <c r="T17" s="14"/>
      <c r="V17" s="19"/>
    </row>
    <row r="18" spans="1:22" s="9" customFormat="1" ht="16.5" thickBot="1" x14ac:dyDescent="0.3">
      <c r="A18" s="2"/>
      <c r="B18" s="2"/>
      <c r="C18" s="2"/>
      <c r="D18" s="2"/>
      <c r="E18" s="2"/>
      <c r="F18" s="2"/>
      <c r="G18" s="2"/>
      <c r="H18" s="24"/>
      <c r="I18" s="7"/>
      <c r="J18" s="3" t="s">
        <v>7</v>
      </c>
      <c r="K18" s="5"/>
      <c r="L18" s="5"/>
      <c r="M18" s="5"/>
      <c r="N18" s="10"/>
      <c r="O18" s="10"/>
      <c r="P18" s="15"/>
      <c r="Q18" s="54"/>
      <c r="R18"/>
      <c r="S18" s="18"/>
      <c r="T18" s="14"/>
      <c r="V18" s="19"/>
    </row>
    <row r="19" spans="1:22" s="9" customFormat="1" ht="19.5" thickBot="1" x14ac:dyDescent="0.3">
      <c r="A19" s="69"/>
      <c r="B19" s="69"/>
      <c r="C19" s="69"/>
      <c r="D19" s="69"/>
      <c r="E19" s="69"/>
      <c r="F19" s="69"/>
      <c r="G19" s="69"/>
      <c r="H19" s="25"/>
      <c r="I19" s="8" t="s">
        <v>8</v>
      </c>
      <c r="J19" s="1" t="s">
        <v>9</v>
      </c>
      <c r="K19" s="1"/>
      <c r="L19" s="1"/>
      <c r="M19" s="1"/>
      <c r="N19" s="12"/>
      <c r="O19" s="12"/>
      <c r="P19" s="15"/>
      <c r="Q19" s="55"/>
      <c r="R19"/>
      <c r="S19" s="18"/>
      <c r="T19" s="14"/>
      <c r="V19" s="19"/>
    </row>
    <row r="20" spans="1:22" s="9" customFormat="1" ht="18.75" x14ac:dyDescent="0.3">
      <c r="A20" s="70" t="s">
        <v>35</v>
      </c>
      <c r="B20" s="70"/>
      <c r="C20" s="70"/>
      <c r="D20" s="70"/>
      <c r="E20" s="70"/>
      <c r="F20" s="70"/>
      <c r="G20" s="70"/>
      <c r="H20" s="26"/>
      <c r="I20" s="8" t="s">
        <v>10</v>
      </c>
      <c r="J20" s="1" t="s">
        <v>11</v>
      </c>
      <c r="K20" s="1"/>
      <c r="L20" s="1"/>
      <c r="M20" s="1"/>
      <c r="N20" s="12"/>
      <c r="O20" s="12"/>
      <c r="P20" s="15"/>
      <c r="Q20" s="15"/>
      <c r="R20"/>
      <c r="S20" s="18"/>
      <c r="T20" s="14"/>
      <c r="V20" s="19"/>
    </row>
    <row r="21" spans="1:22" s="9" customFormat="1" ht="15.75" thickBot="1" x14ac:dyDescent="0.3">
      <c r="A21" s="71" t="s">
        <v>12</v>
      </c>
      <c r="B21" s="71"/>
      <c r="C21" s="71"/>
      <c r="D21" s="71"/>
      <c r="E21" s="71"/>
      <c r="F21" s="71"/>
      <c r="G21" s="71"/>
      <c r="H21" s="26"/>
      <c r="I21" s="8" t="s">
        <v>13</v>
      </c>
      <c r="J21" s="1" t="s">
        <v>14</v>
      </c>
      <c r="K21" s="1"/>
      <c r="L21" s="1"/>
      <c r="M21" s="1"/>
      <c r="N21" s="12"/>
      <c r="O21" s="12"/>
      <c r="P21" s="15"/>
      <c r="Q21" s="15"/>
      <c r="R21"/>
      <c r="S21" s="18"/>
      <c r="T21" s="14"/>
      <c r="V21" s="19"/>
    </row>
    <row r="22" spans="1:22" s="9" customFormat="1" ht="18.75" x14ac:dyDescent="0.25">
      <c r="A22" s="72" t="s">
        <v>36</v>
      </c>
      <c r="B22" s="72"/>
      <c r="C22" s="72"/>
      <c r="D22" s="72"/>
      <c r="E22" s="72"/>
      <c r="F22" s="72"/>
      <c r="G22" s="72"/>
      <c r="H22" s="26"/>
      <c r="I22" s="28"/>
      <c r="J22" s="25" t="s">
        <v>15</v>
      </c>
      <c r="K22" s="25"/>
      <c r="L22" s="25"/>
      <c r="M22" s="25"/>
      <c r="N22" s="12"/>
      <c r="O22" s="12"/>
      <c r="P22" s="15"/>
      <c r="Q22" s="15"/>
      <c r="R22"/>
      <c r="S22" s="18"/>
      <c r="T22" s="14"/>
      <c r="V22" s="19"/>
    </row>
    <row r="23" spans="1:22" s="9" customFormat="1" ht="16.5" thickBot="1" x14ac:dyDescent="0.3">
      <c r="A23" s="73" t="s">
        <v>16</v>
      </c>
      <c r="B23" s="73"/>
      <c r="C23" s="73"/>
      <c r="D23" s="74"/>
      <c r="E23" s="74"/>
      <c r="F23" s="74"/>
      <c r="G23" s="74"/>
      <c r="H23" s="27"/>
      <c r="I23" s="29"/>
      <c r="J23" s="25"/>
      <c r="K23" s="25"/>
      <c r="L23" s="25"/>
      <c r="M23" s="25"/>
      <c r="N23" s="12"/>
      <c r="O23" s="12"/>
      <c r="P23" s="15"/>
      <c r="Q23" s="15"/>
      <c r="R23"/>
      <c r="S23" s="18"/>
      <c r="T23" s="14"/>
      <c r="V23" s="19"/>
    </row>
    <row r="24" spans="1:22" s="9" customFormat="1" ht="15.75" x14ac:dyDescent="0.25">
      <c r="A24" s="30"/>
      <c r="B24" s="30"/>
      <c r="C24" s="30"/>
      <c r="D24" s="30"/>
      <c r="E24" s="30"/>
      <c r="F24" s="30"/>
      <c r="G24" s="30"/>
      <c r="H24" s="27"/>
      <c r="I24" s="29"/>
      <c r="J24" s="25"/>
      <c r="K24" s="25"/>
      <c r="L24" s="25"/>
      <c r="M24" s="25"/>
      <c r="N24" s="12"/>
      <c r="O24" s="12"/>
      <c r="P24" s="15"/>
      <c r="Q24" s="15"/>
      <c r="R24"/>
      <c r="S24" s="18"/>
      <c r="T24" s="14"/>
      <c r="V24" s="19"/>
    </row>
    <row r="25" spans="1:22" s="9" customFormat="1" x14ac:dyDescent="0.2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12"/>
      <c r="O25" s="12"/>
      <c r="P25" s="15"/>
      <c r="Q25" s="15"/>
      <c r="R25"/>
      <c r="S25" s="18"/>
      <c r="T25" s="14"/>
      <c r="V25" s="19"/>
    </row>
    <row r="26" spans="1:22" s="9" customFormat="1" x14ac:dyDescent="0.25">
      <c r="A26" s="4"/>
      <c r="B26" s="4"/>
      <c r="C26" s="1"/>
      <c r="D26" s="1"/>
      <c r="E26" s="1"/>
      <c r="F26" s="1"/>
      <c r="G26" s="1"/>
      <c r="H26" s="25"/>
      <c r="I26" s="1"/>
      <c r="J26" s="1"/>
      <c r="K26" s="6"/>
      <c r="L26" s="6"/>
      <c r="M26" s="6"/>
      <c r="N26" s="10"/>
      <c r="O26" s="10"/>
      <c r="P26" s="15"/>
      <c r="Q26" s="15"/>
      <c r="R26"/>
      <c r="S26" s="18"/>
      <c r="T26" s="14"/>
      <c r="V26" s="19"/>
    </row>
    <row r="27" spans="1:22" s="9" customFormat="1" x14ac:dyDescent="0.25">
      <c r="A27" s="4"/>
      <c r="B27" s="4"/>
      <c r="C27" s="1"/>
      <c r="D27" s="1"/>
      <c r="E27" s="1"/>
      <c r="F27" s="1"/>
      <c r="G27" s="1"/>
      <c r="H27" s="25"/>
      <c r="I27" s="1"/>
      <c r="J27" s="1"/>
      <c r="K27" s="6"/>
      <c r="L27" s="6"/>
      <c r="M27" s="6"/>
      <c r="N27" s="10"/>
      <c r="O27" s="10"/>
      <c r="P27" s="15"/>
      <c r="Q27" s="15"/>
      <c r="R27"/>
      <c r="S27" s="18"/>
      <c r="T27" s="14"/>
      <c r="V27" s="19"/>
    </row>
    <row r="28" spans="1:22" s="9" customFormat="1" x14ac:dyDescent="0.25">
      <c r="A28" s="4"/>
      <c r="B28" s="4"/>
      <c r="C28" s="1"/>
      <c r="D28" s="1"/>
      <c r="E28" s="1"/>
      <c r="F28" s="1"/>
      <c r="G28" s="1"/>
      <c r="H28" s="25"/>
      <c r="I28" s="1"/>
      <c r="J28" s="1"/>
      <c r="K28" s="6"/>
      <c r="L28" s="6"/>
      <c r="M28" s="6"/>
      <c r="N28" s="10"/>
      <c r="O28" s="10"/>
      <c r="P28" s="15"/>
      <c r="Q28" s="15"/>
      <c r="R28"/>
      <c r="S28" s="18"/>
      <c r="T28" s="14"/>
      <c r="V28" s="19"/>
    </row>
    <row r="29" spans="1:22" s="9" customFormat="1" ht="41.25" customHeight="1" x14ac:dyDescent="0.25">
      <c r="A29" s="4"/>
      <c r="B29" s="4"/>
      <c r="C29" s="1"/>
      <c r="D29" s="1"/>
      <c r="E29" s="1"/>
      <c r="F29" s="1"/>
      <c r="G29" s="1"/>
      <c r="H29" s="25"/>
      <c r="I29" s="1"/>
      <c r="J29" s="1"/>
      <c r="K29" s="6"/>
      <c r="L29" s="6"/>
      <c r="M29" s="6"/>
      <c r="N29" s="10"/>
      <c r="O29" s="10"/>
      <c r="P29" s="15"/>
      <c r="Q29" s="15"/>
      <c r="R29"/>
      <c r="S29" s="18"/>
      <c r="T29" s="14"/>
      <c r="V29" s="19"/>
    </row>
    <row r="30" spans="1:22" s="9" customFormat="1" x14ac:dyDescent="0.25">
      <c r="A30" s="4"/>
      <c r="B30" s="4"/>
      <c r="C30" s="1"/>
      <c r="D30" s="1"/>
      <c r="E30" s="1"/>
      <c r="F30" s="1"/>
      <c r="G30" s="1"/>
      <c r="H30" s="25"/>
      <c r="I30" s="1"/>
      <c r="J30" s="1"/>
      <c r="K30" s="6"/>
      <c r="L30" s="6"/>
      <c r="M30" s="6"/>
      <c r="N30" s="10"/>
      <c r="O30" s="10"/>
      <c r="P30" s="15"/>
      <c r="Q30" s="15"/>
      <c r="R30"/>
      <c r="S30" s="18"/>
      <c r="T30" s="14"/>
      <c r="V30" s="19"/>
    </row>
    <row r="31" spans="1:22" s="9" customFormat="1" x14ac:dyDescent="0.25">
      <c r="A31" s="4"/>
      <c r="B31" s="4"/>
      <c r="C31" s="1"/>
      <c r="D31" s="1"/>
      <c r="E31" s="1"/>
      <c r="F31" s="1"/>
      <c r="G31" s="1"/>
      <c r="H31" s="25"/>
      <c r="I31" s="1"/>
      <c r="J31" s="1"/>
      <c r="K31" s="6"/>
      <c r="L31" s="6"/>
      <c r="M31" s="6"/>
      <c r="N31" s="10"/>
      <c r="O31" s="10"/>
      <c r="P31" s="15"/>
      <c r="Q31" s="15"/>
      <c r="R31"/>
      <c r="S31" s="18"/>
      <c r="T31" s="14"/>
      <c r="V31" s="19"/>
    </row>
    <row r="32" spans="1:22" s="9" customFormat="1" x14ac:dyDescent="0.25">
      <c r="A32" s="4"/>
      <c r="B32" s="4"/>
      <c r="C32" s="1"/>
      <c r="D32" s="1"/>
      <c r="E32" s="1"/>
      <c r="F32" s="1"/>
      <c r="G32" s="1"/>
      <c r="H32" s="25"/>
      <c r="I32" s="1"/>
      <c r="J32" s="1"/>
      <c r="K32" s="6"/>
      <c r="L32" s="6"/>
      <c r="M32" s="6"/>
      <c r="N32" s="10"/>
      <c r="O32" s="10"/>
      <c r="P32" s="15"/>
      <c r="Q32" s="15"/>
      <c r="R32"/>
      <c r="S32" s="18"/>
      <c r="T32" s="14"/>
      <c r="V32" s="19"/>
    </row>
    <row r="33" spans="1:22" s="9" customFormat="1" x14ac:dyDescent="0.25">
      <c r="A33" s="4"/>
      <c r="B33" s="4"/>
      <c r="C33" s="1"/>
      <c r="D33" s="1"/>
      <c r="E33" s="1"/>
      <c r="F33" s="1"/>
      <c r="G33" s="1"/>
      <c r="H33" s="25"/>
      <c r="I33" s="1"/>
      <c r="J33" s="1"/>
      <c r="K33" s="6"/>
      <c r="L33" s="6"/>
      <c r="M33" s="6"/>
      <c r="N33" s="10"/>
      <c r="O33" s="10"/>
      <c r="P33" s="15"/>
      <c r="Q33" s="15"/>
      <c r="R33"/>
      <c r="S33" s="18"/>
      <c r="T33" s="14"/>
      <c r="V33" s="19"/>
    </row>
    <row r="34" spans="1:22" s="9" customFormat="1" x14ac:dyDescent="0.25">
      <c r="A34" s="4"/>
      <c r="B34" s="4"/>
      <c r="C34" s="1"/>
      <c r="D34" s="1"/>
      <c r="E34" s="1"/>
      <c r="F34" s="1"/>
      <c r="G34" s="1"/>
      <c r="H34" s="25"/>
      <c r="I34" s="1"/>
      <c r="J34" s="1"/>
      <c r="K34" s="6"/>
      <c r="L34" s="6"/>
      <c r="M34" s="6"/>
      <c r="N34" s="10"/>
      <c r="O34" s="10"/>
      <c r="P34" s="15"/>
      <c r="Q34" s="15"/>
      <c r="R34"/>
      <c r="S34" s="18"/>
      <c r="T34" s="14"/>
      <c r="V34" s="19"/>
    </row>
    <row r="35" spans="1:22" s="9" customFormat="1" x14ac:dyDescent="0.25">
      <c r="A35" s="4"/>
      <c r="B35" s="4"/>
      <c r="C35" s="1"/>
      <c r="D35" s="1"/>
      <c r="E35" s="1"/>
      <c r="F35" s="1"/>
      <c r="G35" s="1"/>
      <c r="H35" s="25"/>
      <c r="I35" s="1"/>
      <c r="J35" s="1"/>
      <c r="K35" s="6"/>
      <c r="L35" s="6"/>
      <c r="M35" s="6"/>
      <c r="N35" s="10"/>
      <c r="O35" s="10"/>
      <c r="P35" s="15"/>
      <c r="Q35" s="15"/>
      <c r="R35"/>
      <c r="S35" s="18"/>
      <c r="T35" s="14"/>
      <c r="V35" s="19"/>
    </row>
    <row r="36" spans="1:22" s="9" customFormat="1" x14ac:dyDescent="0.25">
      <c r="A36" s="4"/>
      <c r="B36" s="4"/>
      <c r="C36" s="1"/>
      <c r="D36" s="1"/>
      <c r="E36" s="1"/>
      <c r="F36" s="1"/>
      <c r="G36" s="1"/>
      <c r="H36" s="25"/>
      <c r="I36" s="1"/>
      <c r="J36" s="1"/>
      <c r="K36" s="6"/>
      <c r="L36" s="6"/>
      <c r="M36" s="6"/>
      <c r="N36" s="10"/>
      <c r="O36" s="10"/>
      <c r="P36" s="15"/>
      <c r="Q36" s="15"/>
      <c r="R36"/>
      <c r="S36" s="18"/>
      <c r="T36" s="14"/>
      <c r="V36" s="19"/>
    </row>
    <row r="37" spans="1:22" s="9" customFormat="1" x14ac:dyDescent="0.25">
      <c r="A37" s="4"/>
      <c r="B37" s="4"/>
      <c r="C37" s="1"/>
      <c r="D37" s="1"/>
      <c r="E37" s="1"/>
      <c r="F37" s="1"/>
      <c r="G37" s="1"/>
      <c r="H37" s="25"/>
      <c r="I37" s="1"/>
      <c r="J37" s="1"/>
      <c r="K37" s="1"/>
      <c r="L37" s="1"/>
      <c r="M37" s="1"/>
      <c r="N37" s="10"/>
      <c r="O37" s="10"/>
      <c r="P37" s="15"/>
      <c r="Q37" s="15"/>
      <c r="R37"/>
      <c r="S37" s="18"/>
      <c r="T37" s="14"/>
      <c r="V37" s="19"/>
    </row>
    <row r="38" spans="1:22" s="9" customFormat="1" x14ac:dyDescent="0.25">
      <c r="A38" s="2"/>
      <c r="B38" s="2"/>
      <c r="C38" s="2"/>
      <c r="D38" s="2"/>
      <c r="E38" s="2"/>
      <c r="F38" s="2"/>
      <c r="G38" s="2"/>
      <c r="H38" s="24"/>
      <c r="I38" s="3"/>
      <c r="J38" s="3"/>
      <c r="K38" s="5"/>
      <c r="L38" s="5"/>
      <c r="M38" s="5"/>
      <c r="N38" s="10"/>
      <c r="O38" s="10"/>
      <c r="P38" s="15"/>
      <c r="Q38" s="15"/>
      <c r="R38"/>
      <c r="S38" s="18"/>
      <c r="T38" s="14"/>
      <c r="V38" s="19"/>
    </row>
    <row r="39" spans="1:22" s="9" customFormat="1" x14ac:dyDescent="0.25">
      <c r="A39" s="2"/>
      <c r="B39" s="2"/>
      <c r="C39" s="2"/>
      <c r="D39" s="2"/>
      <c r="E39" s="2"/>
      <c r="F39" s="2"/>
      <c r="G39" s="2"/>
      <c r="H39" s="24"/>
      <c r="I39" s="3"/>
      <c r="J39" s="3"/>
      <c r="K39" s="5"/>
      <c r="L39" s="5"/>
      <c r="M39" s="5"/>
      <c r="N39" s="10"/>
      <c r="O39" s="10"/>
      <c r="P39" s="15"/>
      <c r="Q39" s="15"/>
      <c r="R39"/>
      <c r="S39" s="18"/>
      <c r="T39" s="14"/>
      <c r="V39" s="19"/>
    </row>
    <row r="40" spans="1:22" s="9" customFormat="1" x14ac:dyDescent="0.25">
      <c r="A40" s="2"/>
      <c r="B40" s="2"/>
      <c r="C40" s="2"/>
      <c r="D40" s="2"/>
      <c r="E40" s="2"/>
      <c r="F40" s="2"/>
      <c r="G40" s="2"/>
      <c r="H40" s="24"/>
      <c r="I40" s="3"/>
      <c r="J40" s="3"/>
      <c r="K40" s="5"/>
      <c r="L40" s="5"/>
      <c r="M40" s="5"/>
      <c r="N40" s="10"/>
      <c r="O40" s="10"/>
      <c r="P40" s="15"/>
      <c r="Q40" s="15"/>
      <c r="R40"/>
      <c r="S40" s="18"/>
      <c r="T40" s="14"/>
      <c r="V40" s="19"/>
    </row>
    <row r="41" spans="1:22" s="9" customFormat="1" x14ac:dyDescent="0.25">
      <c r="A41" s="2"/>
      <c r="B41" s="2"/>
      <c r="C41" s="2"/>
      <c r="D41" s="2"/>
      <c r="E41" s="2"/>
      <c r="F41" s="2"/>
      <c r="G41" s="2"/>
      <c r="H41" s="24"/>
      <c r="I41" s="3"/>
      <c r="J41" s="3"/>
      <c r="K41" s="5"/>
      <c r="L41" s="5"/>
      <c r="M41" s="5"/>
      <c r="N41" s="10"/>
      <c r="O41" s="10"/>
      <c r="P41" s="15"/>
      <c r="Q41" s="15"/>
      <c r="R41"/>
      <c r="S41" s="18"/>
      <c r="T41" s="14"/>
      <c r="V41" s="19"/>
    </row>
    <row r="42" spans="1:22" s="9" customFormat="1" x14ac:dyDescent="0.25">
      <c r="A42" s="2"/>
      <c r="B42" s="2"/>
      <c r="C42" s="2"/>
      <c r="D42" s="2"/>
      <c r="E42" s="2"/>
      <c r="F42" s="2"/>
      <c r="G42" s="2"/>
      <c r="H42" s="24"/>
      <c r="I42" s="3"/>
      <c r="J42" s="3"/>
      <c r="K42" s="5"/>
      <c r="L42" s="5"/>
      <c r="M42" s="5"/>
      <c r="N42" s="10"/>
      <c r="O42" s="10"/>
      <c r="P42" s="15"/>
      <c r="Q42" s="15"/>
      <c r="R42"/>
      <c r="S42" s="18"/>
      <c r="T42" s="14"/>
      <c r="V42" s="19"/>
    </row>
    <row r="43" spans="1:22" s="9" customFormat="1" x14ac:dyDescent="0.25">
      <c r="A43" s="2"/>
      <c r="B43" s="2"/>
      <c r="C43" s="2"/>
      <c r="D43" s="2"/>
      <c r="E43" s="2"/>
      <c r="F43" s="2"/>
      <c r="G43" s="2"/>
      <c r="H43" s="24"/>
      <c r="I43" s="3"/>
      <c r="J43" s="3"/>
      <c r="K43" s="5"/>
      <c r="L43" s="5"/>
      <c r="M43" s="5"/>
      <c r="N43" s="10"/>
      <c r="O43" s="10"/>
      <c r="P43" s="15"/>
      <c r="Q43" s="15"/>
      <c r="R43"/>
      <c r="S43" s="18"/>
      <c r="T43" s="14"/>
      <c r="V43" s="19"/>
    </row>
    <row r="44" spans="1:22" s="9" customFormat="1" x14ac:dyDescent="0.25">
      <c r="A44" s="2"/>
      <c r="B44" s="2"/>
      <c r="C44" s="2"/>
      <c r="D44" s="2"/>
      <c r="E44" s="2"/>
      <c r="F44" s="2"/>
      <c r="G44" s="2"/>
      <c r="H44" s="24"/>
      <c r="I44" s="3"/>
      <c r="J44" s="3"/>
      <c r="K44" s="5"/>
      <c r="L44" s="5"/>
      <c r="M44" s="5"/>
      <c r="N44" s="10"/>
      <c r="O44" s="10"/>
      <c r="P44" s="15"/>
      <c r="Q44" s="15"/>
      <c r="R44"/>
      <c r="S44" s="18"/>
      <c r="T44" s="14"/>
      <c r="V44" s="19"/>
    </row>
    <row r="45" spans="1:22" s="9" customFormat="1" x14ac:dyDescent="0.25">
      <c r="A45" s="2"/>
      <c r="B45" s="2"/>
      <c r="C45" s="2"/>
      <c r="D45" s="2"/>
      <c r="E45" s="2"/>
      <c r="F45" s="2"/>
      <c r="G45" s="2"/>
      <c r="H45" s="24"/>
      <c r="I45" s="3"/>
      <c r="J45" s="3"/>
      <c r="K45" s="5"/>
      <c r="L45" s="5"/>
      <c r="M45" s="5"/>
      <c r="N45" s="10"/>
      <c r="O45" s="10"/>
      <c r="P45" s="15"/>
      <c r="Q45" s="15"/>
      <c r="R45"/>
      <c r="S45" s="18"/>
      <c r="T45" s="14"/>
      <c r="V45" s="19"/>
    </row>
    <row r="46" spans="1:22" s="9" customFormat="1" x14ac:dyDescent="0.25">
      <c r="A46" s="2"/>
      <c r="B46" s="2"/>
      <c r="C46" s="2"/>
      <c r="D46" s="2"/>
      <c r="E46" s="2"/>
      <c r="F46" s="2"/>
      <c r="G46" s="2"/>
      <c r="H46" s="24"/>
      <c r="I46" s="3"/>
      <c r="J46" s="3"/>
      <c r="K46" s="5"/>
      <c r="L46" s="5"/>
      <c r="M46" s="5"/>
      <c r="N46" s="10"/>
      <c r="O46" s="10"/>
      <c r="P46" s="15"/>
      <c r="Q46" s="15"/>
      <c r="R46"/>
      <c r="S46" s="18"/>
      <c r="T46" s="14"/>
      <c r="V46" s="19"/>
    </row>
    <row r="47" spans="1:22" s="9" customFormat="1" ht="31.5" customHeight="1" x14ac:dyDescent="0.25">
      <c r="A47" s="2"/>
      <c r="B47" s="2"/>
      <c r="C47" s="2"/>
      <c r="D47" s="2"/>
      <c r="E47" s="2"/>
      <c r="F47" s="2"/>
      <c r="G47" s="2"/>
      <c r="H47" s="24"/>
      <c r="I47" s="3"/>
      <c r="J47" s="3"/>
      <c r="K47" s="5"/>
      <c r="L47" s="5"/>
      <c r="M47" s="5"/>
      <c r="N47" s="10"/>
      <c r="O47" s="10"/>
      <c r="P47" s="15"/>
      <c r="Q47" s="15"/>
      <c r="R47"/>
      <c r="S47" s="18"/>
      <c r="T47" s="14"/>
      <c r="V47" s="19"/>
    </row>
    <row r="48" spans="1:22" s="9" customFormat="1" ht="31.5" customHeight="1" x14ac:dyDescent="0.25">
      <c r="A48" s="2"/>
      <c r="B48" s="2"/>
      <c r="C48" s="2"/>
      <c r="D48" s="2"/>
      <c r="E48" s="2"/>
      <c r="F48" s="2"/>
      <c r="G48" s="2"/>
      <c r="H48" s="24"/>
      <c r="I48" s="3"/>
      <c r="J48" s="3"/>
      <c r="K48" s="5"/>
      <c r="L48" s="5"/>
      <c r="M48" s="5"/>
      <c r="N48" s="10"/>
      <c r="O48" s="10"/>
      <c r="P48" s="15"/>
      <c r="Q48" s="15"/>
      <c r="R48"/>
      <c r="S48" s="18"/>
      <c r="T48" s="14"/>
      <c r="V48" s="19"/>
    </row>
    <row r="49" spans="1:22" s="9" customFormat="1" ht="38.25" customHeight="1" x14ac:dyDescent="0.25">
      <c r="A49" s="2"/>
      <c r="B49" s="2"/>
      <c r="C49" s="2"/>
      <c r="D49" s="2"/>
      <c r="E49" s="2"/>
      <c r="F49" s="2"/>
      <c r="G49" s="2"/>
      <c r="H49" s="24"/>
      <c r="I49" s="3"/>
      <c r="J49" s="3"/>
      <c r="K49" s="5"/>
      <c r="L49" s="5"/>
      <c r="M49" s="5"/>
      <c r="N49" s="10"/>
      <c r="O49" s="10"/>
      <c r="P49" s="15"/>
      <c r="Q49" s="15"/>
      <c r="R49"/>
      <c r="S49" s="18"/>
      <c r="T49" s="14"/>
      <c r="V49" s="19"/>
    </row>
    <row r="50" spans="1:22" s="9" customFormat="1" ht="31.5" customHeight="1" x14ac:dyDescent="0.25">
      <c r="A50" s="2"/>
      <c r="B50" s="2"/>
      <c r="C50" s="2"/>
      <c r="D50" s="2"/>
      <c r="E50" s="2"/>
      <c r="F50" s="2"/>
      <c r="G50" s="2"/>
      <c r="H50" s="24"/>
      <c r="I50" s="3"/>
      <c r="J50" s="3"/>
      <c r="K50" s="5"/>
      <c r="L50" s="5"/>
      <c r="M50" s="5"/>
      <c r="N50" s="10"/>
      <c r="O50" s="10"/>
      <c r="P50" s="15"/>
      <c r="Q50" s="15"/>
      <c r="R50"/>
      <c r="S50" s="18"/>
      <c r="T50" s="14"/>
      <c r="V50" s="19"/>
    </row>
    <row r="51" spans="1:22" s="9" customFormat="1" ht="31.5" customHeight="1" x14ac:dyDescent="0.25">
      <c r="A51" s="2"/>
      <c r="B51" s="2"/>
      <c r="C51" s="2"/>
      <c r="D51" s="2"/>
      <c r="E51" s="2"/>
      <c r="F51" s="2"/>
      <c r="G51" s="2"/>
      <c r="H51" s="24"/>
      <c r="I51" s="3"/>
      <c r="J51" s="3"/>
      <c r="K51" s="5"/>
      <c r="L51" s="5"/>
      <c r="M51" s="5"/>
      <c r="N51" s="10"/>
      <c r="O51" s="10"/>
      <c r="P51" s="15"/>
      <c r="Q51" s="15"/>
      <c r="R51"/>
      <c r="S51" s="18"/>
      <c r="T51" s="14"/>
      <c r="V51" s="19"/>
    </row>
    <row r="52" spans="1:22" s="9" customFormat="1" ht="31.5" customHeight="1" x14ac:dyDescent="0.25">
      <c r="A52" s="2"/>
      <c r="B52" s="2"/>
      <c r="C52" s="2"/>
      <c r="D52" s="2"/>
      <c r="E52" s="2"/>
      <c r="F52" s="2"/>
      <c r="G52" s="2"/>
      <c r="H52" s="24"/>
      <c r="I52" s="3"/>
      <c r="J52" s="3"/>
      <c r="K52" s="5"/>
      <c r="L52" s="5"/>
      <c r="M52" s="5"/>
      <c r="N52" s="10"/>
      <c r="O52" s="10"/>
      <c r="P52" s="15"/>
      <c r="Q52" s="15"/>
      <c r="R52"/>
      <c r="S52" s="18"/>
      <c r="T52" s="14"/>
      <c r="V52" s="19"/>
    </row>
    <row r="53" spans="1:22" s="9" customFormat="1" ht="31.5" customHeight="1" x14ac:dyDescent="0.25">
      <c r="A53" s="2"/>
      <c r="B53" s="2"/>
      <c r="C53" s="2"/>
      <c r="D53" s="2"/>
      <c r="E53" s="2"/>
      <c r="F53" s="2"/>
      <c r="G53" s="2"/>
      <c r="H53" s="24"/>
      <c r="I53" s="3"/>
      <c r="J53" s="3"/>
      <c r="K53" s="5"/>
      <c r="L53" s="5"/>
      <c r="M53" s="5"/>
      <c r="N53" s="10"/>
      <c r="O53" s="10"/>
      <c r="P53" s="15"/>
      <c r="Q53" s="15"/>
      <c r="R53"/>
      <c r="S53" s="18"/>
      <c r="T53" s="14"/>
      <c r="V53" s="19"/>
    </row>
    <row r="54" spans="1:22" s="9" customFormat="1" ht="31.5" customHeight="1" x14ac:dyDescent="0.25">
      <c r="A54" s="2"/>
      <c r="B54" s="2"/>
      <c r="C54" s="2"/>
      <c r="D54" s="2"/>
      <c r="E54" s="2"/>
      <c r="F54" s="2"/>
      <c r="G54" s="2"/>
      <c r="H54" s="24"/>
      <c r="I54" s="3"/>
      <c r="J54" s="3"/>
      <c r="K54" s="5"/>
      <c r="L54" s="5"/>
      <c r="M54" s="5"/>
      <c r="N54" s="10"/>
      <c r="O54" s="10"/>
      <c r="P54" s="15"/>
      <c r="Q54" s="15"/>
      <c r="R54"/>
      <c r="S54" s="18"/>
      <c r="T54" s="14"/>
      <c r="V54" s="19"/>
    </row>
    <row r="55" spans="1:22" s="9" customFormat="1" ht="31.5" customHeight="1" x14ac:dyDescent="0.25">
      <c r="A55" s="2"/>
      <c r="B55" s="2"/>
      <c r="C55" s="2"/>
      <c r="D55" s="2"/>
      <c r="E55" s="2"/>
      <c r="F55" s="2"/>
      <c r="G55" s="2"/>
      <c r="H55" s="24"/>
      <c r="I55" s="3"/>
      <c r="J55" s="3"/>
      <c r="K55" s="5"/>
      <c r="L55" s="5"/>
      <c r="M55" s="5"/>
      <c r="N55" s="10"/>
      <c r="O55" s="10"/>
      <c r="P55" s="15"/>
      <c r="Q55" s="15"/>
      <c r="R55"/>
      <c r="S55" s="18"/>
      <c r="T55" s="14"/>
      <c r="V55" s="19"/>
    </row>
    <row r="56" spans="1:22" s="9" customFormat="1" ht="31.5" customHeight="1" x14ac:dyDescent="0.25">
      <c r="A56" s="2"/>
      <c r="B56" s="2"/>
      <c r="C56" s="2"/>
      <c r="D56" s="2"/>
      <c r="E56" s="2"/>
      <c r="F56" s="2"/>
      <c r="G56" s="2"/>
      <c r="H56" s="24"/>
      <c r="I56" s="3"/>
      <c r="J56" s="3"/>
      <c r="K56" s="5"/>
      <c r="L56" s="5"/>
      <c r="M56" s="5"/>
      <c r="N56" s="10"/>
      <c r="O56" s="10"/>
      <c r="P56" s="15"/>
      <c r="Q56" s="15"/>
      <c r="R56"/>
      <c r="S56" s="18"/>
      <c r="T56" s="14"/>
      <c r="V56" s="19"/>
    </row>
    <row r="57" spans="1:22" s="9" customFormat="1" ht="31.5" customHeight="1" x14ac:dyDescent="0.25">
      <c r="A57" s="2"/>
      <c r="B57" s="2"/>
      <c r="C57" s="2"/>
      <c r="D57" s="2"/>
      <c r="E57" s="2"/>
      <c r="F57" s="2"/>
      <c r="G57" s="2"/>
      <c r="H57" s="24"/>
      <c r="I57" s="3"/>
      <c r="J57" s="3"/>
      <c r="K57" s="5"/>
      <c r="L57" s="5"/>
      <c r="M57" s="5"/>
      <c r="N57" s="10"/>
      <c r="O57" s="10"/>
      <c r="P57" s="15"/>
      <c r="Q57" s="15"/>
      <c r="R57"/>
      <c r="S57" s="18"/>
      <c r="T57" s="14"/>
      <c r="V57" s="19"/>
    </row>
    <row r="58" spans="1:22" s="9" customFormat="1" ht="31.5" customHeight="1" x14ac:dyDescent="0.25">
      <c r="A58" s="2"/>
      <c r="B58" s="2"/>
      <c r="C58" s="2"/>
      <c r="D58" s="2"/>
      <c r="E58" s="2"/>
      <c r="F58" s="2"/>
      <c r="G58" s="2"/>
      <c r="H58" s="24"/>
      <c r="I58" s="3"/>
      <c r="J58" s="3"/>
      <c r="K58" s="5"/>
      <c r="L58" s="5"/>
      <c r="M58" s="5"/>
      <c r="N58" s="10"/>
      <c r="O58" s="10"/>
      <c r="P58" s="15"/>
      <c r="Q58" s="15"/>
      <c r="R58"/>
      <c r="S58" s="18">
        <v>0</v>
      </c>
      <c r="T58" s="14"/>
      <c r="V58" s="19"/>
    </row>
    <row r="59" spans="1:22" s="9" customFormat="1" ht="31.5" customHeight="1" x14ac:dyDescent="0.25">
      <c r="A59" s="2"/>
      <c r="B59" s="2"/>
      <c r="C59" s="2"/>
      <c r="D59" s="2"/>
      <c r="E59" s="2"/>
      <c r="F59" s="2"/>
      <c r="G59" s="2"/>
      <c r="H59" s="24"/>
      <c r="I59" s="3"/>
      <c r="J59" s="3"/>
      <c r="K59" s="5"/>
      <c r="L59" s="5"/>
      <c r="M59" s="5"/>
      <c r="N59" s="10"/>
      <c r="O59" s="10"/>
      <c r="P59" s="15"/>
      <c r="Q59" s="15"/>
      <c r="R59"/>
      <c r="S59" s="18"/>
      <c r="T59" s="14"/>
      <c r="V59" s="19"/>
    </row>
    <row r="60" spans="1:22" s="9" customFormat="1" ht="31.5" customHeight="1" x14ac:dyDescent="0.25">
      <c r="A60" s="2"/>
      <c r="B60" s="2"/>
      <c r="C60" s="2"/>
      <c r="D60" s="2"/>
      <c r="E60" s="2"/>
      <c r="F60" s="2"/>
      <c r="G60" s="2"/>
      <c r="H60" s="24"/>
      <c r="I60" s="3"/>
      <c r="J60" s="3"/>
      <c r="K60" s="5"/>
      <c r="L60" s="5"/>
      <c r="M60" s="5"/>
      <c r="N60" s="10"/>
      <c r="O60" s="10"/>
      <c r="P60" s="15"/>
      <c r="Q60" s="15"/>
      <c r="R60"/>
      <c r="S60" s="18"/>
      <c r="T60" s="14"/>
      <c r="V60" s="19"/>
    </row>
    <row r="61" spans="1:22" s="9" customFormat="1" ht="24.75" customHeight="1" x14ac:dyDescent="0.25">
      <c r="A61" s="2"/>
      <c r="B61" s="2"/>
      <c r="C61" s="2"/>
      <c r="D61" s="2"/>
      <c r="E61" s="2"/>
      <c r="F61" s="2"/>
      <c r="G61" s="2"/>
      <c r="H61" s="24"/>
      <c r="I61" s="3"/>
      <c r="J61" s="3"/>
      <c r="K61" s="5"/>
      <c r="L61" s="5"/>
      <c r="M61" s="5"/>
      <c r="N61" s="10"/>
      <c r="O61" s="10"/>
      <c r="P61" s="15"/>
      <c r="Q61" s="15"/>
      <c r="R61"/>
      <c r="S61" s="18"/>
      <c r="T61" s="14"/>
      <c r="V61" s="19"/>
    </row>
    <row r="62" spans="1:22" s="9" customFormat="1" ht="24.75" customHeight="1" x14ac:dyDescent="0.25">
      <c r="A62" s="2"/>
      <c r="B62" s="2"/>
      <c r="C62" s="2"/>
      <c r="D62" s="2"/>
      <c r="E62" s="2"/>
      <c r="F62" s="2"/>
      <c r="G62" s="2"/>
      <c r="H62" s="24"/>
      <c r="I62" s="3"/>
      <c r="J62" s="3"/>
      <c r="K62" s="5"/>
      <c r="L62" s="5"/>
      <c r="M62" s="5"/>
      <c r="N62" s="10"/>
      <c r="O62" s="10"/>
      <c r="P62" s="15"/>
      <c r="Q62" s="15"/>
      <c r="R62"/>
      <c r="S62" s="18"/>
      <c r="T62" s="14"/>
      <c r="V62" s="19"/>
    </row>
    <row r="63" spans="1:22" s="9" customFormat="1" ht="31.5" customHeight="1" x14ac:dyDescent="0.25">
      <c r="A63" s="2"/>
      <c r="B63" s="2"/>
      <c r="C63" s="2"/>
      <c r="D63" s="2"/>
      <c r="E63" s="2"/>
      <c r="F63" s="2"/>
      <c r="G63" s="2"/>
      <c r="H63" s="24"/>
      <c r="I63" s="3"/>
      <c r="J63" s="3"/>
      <c r="K63" s="5"/>
      <c r="L63" s="5"/>
      <c r="M63" s="5"/>
      <c r="N63" s="10"/>
      <c r="O63" s="10"/>
      <c r="P63" s="15"/>
      <c r="Q63" s="15"/>
      <c r="R63"/>
      <c r="S63" s="18"/>
      <c r="T63" s="14"/>
      <c r="V63" s="19"/>
    </row>
    <row r="64" spans="1:22" s="9" customFormat="1" ht="44.25" customHeight="1" x14ac:dyDescent="0.25">
      <c r="A64" s="2"/>
      <c r="B64" s="2"/>
      <c r="C64" s="2"/>
      <c r="D64" s="2"/>
      <c r="E64" s="2"/>
      <c r="F64" s="2"/>
      <c r="G64" s="2"/>
      <c r="H64" s="24"/>
      <c r="I64" s="3"/>
      <c r="J64" s="3"/>
      <c r="K64" s="5"/>
      <c r="L64" s="5"/>
      <c r="M64" s="5"/>
      <c r="N64" s="10"/>
      <c r="O64" s="10"/>
      <c r="P64" s="15"/>
      <c r="Q64" s="15"/>
      <c r="R64"/>
      <c r="S64" s="18"/>
      <c r="T64" s="14"/>
      <c r="V64" s="19"/>
    </row>
    <row r="65" spans="1:22" s="9" customFormat="1" ht="28.5" customHeight="1" x14ac:dyDescent="0.25">
      <c r="A65" s="2"/>
      <c r="B65" s="2"/>
      <c r="C65" s="2"/>
      <c r="D65" s="2"/>
      <c r="E65" s="2"/>
      <c r="F65" s="2"/>
      <c r="G65" s="2"/>
      <c r="H65" s="24"/>
      <c r="I65" s="3"/>
      <c r="J65" s="3"/>
      <c r="K65" s="5"/>
      <c r="L65" s="5"/>
      <c r="M65" s="5"/>
      <c r="N65" s="10"/>
      <c r="O65" s="10"/>
      <c r="P65" s="15"/>
      <c r="Q65" s="15"/>
      <c r="R65"/>
      <c r="S65" s="18"/>
      <c r="T65" s="14"/>
      <c r="V65" s="19"/>
    </row>
    <row r="66" spans="1:22" s="9" customFormat="1" ht="4.5" customHeight="1" x14ac:dyDescent="0.25">
      <c r="A66" s="2"/>
      <c r="B66" s="2"/>
      <c r="C66" s="2"/>
      <c r="D66" s="2"/>
      <c r="E66" s="2"/>
      <c r="F66" s="2"/>
      <c r="G66" s="2"/>
      <c r="H66" s="24"/>
      <c r="I66" s="3"/>
      <c r="J66" s="3"/>
      <c r="K66" s="5"/>
      <c r="L66" s="5"/>
      <c r="M66" s="5"/>
      <c r="N66" s="10"/>
      <c r="O66" s="10"/>
      <c r="P66" s="15"/>
      <c r="Q66" s="15"/>
      <c r="R66"/>
      <c r="S66" s="18"/>
      <c r="T66" s="14"/>
      <c r="V66" s="19"/>
    </row>
    <row r="67" spans="1:22" s="9" customFormat="1" ht="20.25" customHeight="1" x14ac:dyDescent="0.25">
      <c r="A67" s="2"/>
      <c r="B67" s="2"/>
      <c r="C67" s="2"/>
      <c r="D67" s="2"/>
      <c r="E67" s="2"/>
      <c r="F67" s="2"/>
      <c r="G67" s="2"/>
      <c r="H67" s="24"/>
      <c r="I67" s="3"/>
      <c r="J67" s="3"/>
      <c r="K67" s="5"/>
      <c r="L67" s="5"/>
      <c r="M67" s="5"/>
      <c r="N67" s="10"/>
      <c r="O67" s="10"/>
      <c r="P67" s="15"/>
      <c r="Q67" s="15"/>
      <c r="R67"/>
      <c r="S67" s="18"/>
      <c r="T67" s="14"/>
      <c r="V67" s="19"/>
    </row>
    <row r="68" spans="1:22" s="9" customFormat="1" ht="17.25" customHeight="1" x14ac:dyDescent="0.25">
      <c r="A68" s="2"/>
      <c r="B68" s="2"/>
      <c r="C68" s="2"/>
      <c r="D68" s="2"/>
      <c r="E68" s="2"/>
      <c r="F68" s="2"/>
      <c r="G68" s="2"/>
      <c r="H68" s="24"/>
      <c r="I68" s="3"/>
      <c r="J68" s="3"/>
      <c r="K68" s="5"/>
      <c r="L68" s="5"/>
      <c r="M68" s="5"/>
      <c r="N68" s="10"/>
      <c r="O68" s="10"/>
      <c r="P68" s="15"/>
      <c r="Q68" s="15"/>
      <c r="R68"/>
      <c r="S68" s="18"/>
      <c r="T68" s="14"/>
      <c r="V68" s="19"/>
    </row>
    <row r="69" spans="1:22" s="9" customFormat="1" ht="17.25" customHeight="1" x14ac:dyDescent="0.25">
      <c r="A69" s="2"/>
      <c r="B69" s="2"/>
      <c r="C69" s="2"/>
      <c r="D69" s="2"/>
      <c r="E69" s="2"/>
      <c r="F69" s="2"/>
      <c r="G69" s="2"/>
      <c r="H69" s="24"/>
      <c r="I69" s="3"/>
      <c r="J69" s="3"/>
      <c r="K69" s="5"/>
      <c r="L69" s="5"/>
      <c r="M69" s="5"/>
      <c r="N69" s="10"/>
      <c r="O69" s="10"/>
      <c r="P69" s="15"/>
      <c r="Q69" s="15"/>
      <c r="R69"/>
      <c r="S69" s="18"/>
      <c r="T69" s="14"/>
      <c r="V69" s="19"/>
    </row>
    <row r="70" spans="1:22" s="9" customFormat="1" ht="15" customHeight="1" x14ac:dyDescent="0.25">
      <c r="A70" s="2"/>
      <c r="B70" s="2"/>
      <c r="C70" s="2"/>
      <c r="D70" s="2"/>
      <c r="E70" s="2"/>
      <c r="F70" s="2"/>
      <c r="G70" s="2"/>
      <c r="H70" s="24"/>
      <c r="I70" s="3"/>
      <c r="J70" s="3"/>
      <c r="K70" s="5"/>
      <c r="L70" s="5"/>
      <c r="M70" s="5"/>
      <c r="N70" s="10"/>
      <c r="O70" s="10"/>
      <c r="P70" s="15"/>
      <c r="Q70" s="15"/>
      <c r="R70"/>
      <c r="S70" s="18"/>
      <c r="T70" s="14"/>
      <c r="V70" s="19"/>
    </row>
    <row r="71" spans="1:22" s="9" customFormat="1" ht="17.25" customHeight="1" x14ac:dyDescent="0.25">
      <c r="A71" s="2"/>
      <c r="B71" s="2"/>
      <c r="C71" s="2"/>
      <c r="D71" s="2"/>
      <c r="E71" s="2"/>
      <c r="F71" s="2"/>
      <c r="G71" s="2"/>
      <c r="H71" s="24"/>
      <c r="I71" s="3"/>
      <c r="J71" s="3"/>
      <c r="K71" s="5"/>
      <c r="L71" s="5"/>
      <c r="M71" s="5"/>
      <c r="N71" s="10"/>
      <c r="O71" s="10"/>
      <c r="P71" s="15"/>
      <c r="Q71" s="15"/>
      <c r="R71"/>
      <c r="S71" s="18"/>
      <c r="T71" s="14"/>
      <c r="V71" s="19"/>
    </row>
    <row r="72" spans="1:22" s="9" customFormat="1" ht="24" customHeight="1" x14ac:dyDescent="0.25">
      <c r="A72" s="2"/>
      <c r="B72" s="2"/>
      <c r="C72" s="2"/>
      <c r="D72" s="2"/>
      <c r="E72" s="2"/>
      <c r="F72" s="2"/>
      <c r="G72" s="2"/>
      <c r="H72" s="24"/>
      <c r="I72" s="3"/>
      <c r="J72" s="3"/>
      <c r="K72" s="5"/>
      <c r="L72" s="5"/>
      <c r="M72" s="5"/>
      <c r="N72" s="10"/>
      <c r="O72" s="10"/>
      <c r="P72" s="15"/>
      <c r="Q72" s="15"/>
      <c r="R72"/>
      <c r="S72" s="18"/>
      <c r="T72" s="14"/>
      <c r="V72" s="19"/>
    </row>
    <row r="73" spans="1:22" s="9" customFormat="1" ht="12" customHeight="1" x14ac:dyDescent="0.25">
      <c r="A73" s="1"/>
      <c r="B73" s="1"/>
      <c r="C73" s="1"/>
      <c r="D73" s="1"/>
      <c r="E73" s="1"/>
      <c r="F73" s="1"/>
      <c r="G73" s="1"/>
      <c r="H73" s="25"/>
      <c r="I73" s="1"/>
      <c r="J73" s="1"/>
      <c r="K73" s="1"/>
      <c r="L73" s="1"/>
      <c r="M73" s="1"/>
      <c r="N73" s="12"/>
      <c r="O73" s="12"/>
      <c r="P73" s="15"/>
      <c r="Q73" s="15"/>
      <c r="R73"/>
      <c r="S73" s="18"/>
      <c r="T73" s="14"/>
      <c r="V73" s="19"/>
    </row>
    <row r="74" spans="1:22" s="9" customFormat="1" ht="27" customHeight="1" x14ac:dyDescent="0.25">
      <c r="A74"/>
      <c r="B74"/>
      <c r="C74"/>
      <c r="D74"/>
      <c r="E74"/>
      <c r="F74"/>
      <c r="G74"/>
      <c r="H74" s="23"/>
      <c r="I74"/>
      <c r="J74"/>
      <c r="K74"/>
      <c r="L74"/>
      <c r="M74"/>
      <c r="N74" s="13"/>
      <c r="O74" s="13"/>
      <c r="P74" s="16"/>
      <c r="Q74" s="16"/>
      <c r="R74"/>
      <c r="S74" s="18"/>
      <c r="T74" s="14"/>
      <c r="V74" s="19"/>
    </row>
    <row r="75" spans="1:22" s="9" customFormat="1" ht="79.5" customHeight="1" x14ac:dyDescent="0.25">
      <c r="A75"/>
      <c r="B75"/>
      <c r="C75"/>
      <c r="D75"/>
      <c r="E75"/>
      <c r="F75"/>
      <c r="G75"/>
      <c r="H75" s="23"/>
      <c r="I75"/>
      <c r="J75"/>
      <c r="K75"/>
      <c r="L75"/>
      <c r="M75"/>
      <c r="N75" s="13"/>
      <c r="O75" s="13"/>
      <c r="P75" s="16"/>
      <c r="Q75" s="16"/>
      <c r="R75"/>
      <c r="S75" s="18"/>
      <c r="T75" s="14"/>
      <c r="V75" s="19"/>
    </row>
    <row r="76" spans="1:22" s="9" customFormat="1" ht="39.75" customHeight="1" x14ac:dyDescent="0.25">
      <c r="A76"/>
      <c r="B76"/>
      <c r="C76"/>
      <c r="D76"/>
      <c r="E76"/>
      <c r="F76"/>
      <c r="G76"/>
      <c r="H76" s="23"/>
      <c r="I76"/>
      <c r="J76"/>
      <c r="K76"/>
      <c r="L76"/>
      <c r="M76"/>
      <c r="N76" s="13"/>
      <c r="O76" s="13"/>
      <c r="P76" s="16"/>
      <c r="Q76" s="16"/>
      <c r="R76"/>
      <c r="S76" s="18"/>
      <c r="T76" s="14"/>
      <c r="V76" s="19"/>
    </row>
    <row r="77" spans="1:22" s="9" customFormat="1" ht="45" customHeight="1" x14ac:dyDescent="0.25">
      <c r="A77"/>
      <c r="B77"/>
      <c r="C77"/>
      <c r="D77"/>
      <c r="E77"/>
      <c r="F77"/>
      <c r="G77"/>
      <c r="H77" s="23"/>
      <c r="I77"/>
      <c r="J77"/>
      <c r="K77"/>
      <c r="L77"/>
      <c r="M77"/>
      <c r="N77" s="13"/>
      <c r="O77" s="13"/>
      <c r="P77" s="16"/>
      <c r="Q77" s="16"/>
      <c r="R77"/>
      <c r="S77" s="18"/>
      <c r="T77" s="14"/>
      <c r="V77" s="19"/>
    </row>
    <row r="78" spans="1:22" s="9" customFormat="1" ht="60" customHeight="1" x14ac:dyDescent="0.25">
      <c r="A78"/>
      <c r="B78"/>
      <c r="C78"/>
      <c r="D78"/>
      <c r="E78"/>
      <c r="F78"/>
      <c r="G78"/>
      <c r="H78" s="23"/>
      <c r="I78"/>
      <c r="J78"/>
      <c r="K78"/>
      <c r="L78"/>
      <c r="M78"/>
      <c r="N78" s="13"/>
      <c r="O78" s="13"/>
      <c r="P78" s="16"/>
      <c r="Q78" s="16"/>
      <c r="R78"/>
      <c r="S78" s="18"/>
      <c r="T78" s="14"/>
      <c r="V78" s="19"/>
    </row>
    <row r="79" spans="1:22" s="9" customFormat="1" ht="57" customHeight="1" x14ac:dyDescent="0.25">
      <c r="A79"/>
      <c r="B79"/>
      <c r="C79"/>
      <c r="D79"/>
      <c r="E79"/>
      <c r="F79"/>
      <c r="G79"/>
      <c r="H79" s="23"/>
      <c r="I79"/>
      <c r="J79"/>
      <c r="K79"/>
      <c r="L79"/>
      <c r="M79"/>
      <c r="N79" s="13"/>
      <c r="O79" s="13"/>
      <c r="P79" s="16"/>
      <c r="Q79" s="16"/>
      <c r="R79"/>
      <c r="S79" s="18"/>
      <c r="T79" s="14"/>
      <c r="V79" s="19"/>
    </row>
    <row r="80" spans="1:22" s="9" customFormat="1" ht="39" customHeight="1" x14ac:dyDescent="0.25">
      <c r="A80"/>
      <c r="B80"/>
      <c r="C80"/>
      <c r="D80"/>
      <c r="E80"/>
      <c r="F80"/>
      <c r="G80"/>
      <c r="H80" s="23"/>
      <c r="I80"/>
      <c r="J80"/>
      <c r="K80"/>
      <c r="L80"/>
      <c r="M80"/>
      <c r="N80" s="13"/>
      <c r="O80" s="13"/>
      <c r="P80" s="16"/>
      <c r="Q80" s="16"/>
      <c r="R80"/>
      <c r="S80" s="18"/>
      <c r="T80" s="14"/>
      <c r="V80" s="19"/>
    </row>
    <row r="81" spans="1:22" s="9" customFormat="1" ht="26.25" customHeight="1" x14ac:dyDescent="0.25">
      <c r="A81"/>
      <c r="B81"/>
      <c r="C81"/>
      <c r="D81"/>
      <c r="E81"/>
      <c r="F81"/>
      <c r="G81"/>
      <c r="H81" s="23"/>
      <c r="I81"/>
      <c r="J81"/>
      <c r="K81"/>
      <c r="L81"/>
      <c r="M81"/>
      <c r="N81" s="13"/>
      <c r="O81" s="13"/>
      <c r="P81" s="16"/>
      <c r="Q81" s="16"/>
      <c r="R81"/>
      <c r="S81" s="18"/>
      <c r="T81" s="14"/>
      <c r="V81" s="19"/>
    </row>
    <row r="82" spans="1:22" s="9" customFormat="1" ht="32.25" customHeight="1" x14ac:dyDescent="0.25">
      <c r="A82"/>
      <c r="B82"/>
      <c r="C82"/>
      <c r="D82"/>
      <c r="E82"/>
      <c r="F82"/>
      <c r="G82"/>
      <c r="H82" s="23"/>
      <c r="I82"/>
      <c r="J82"/>
      <c r="K82"/>
      <c r="L82"/>
      <c r="M82"/>
      <c r="N82" s="13"/>
      <c r="O82" s="13"/>
      <c r="P82" s="16"/>
      <c r="Q82" s="16"/>
      <c r="R82"/>
      <c r="S82" s="18"/>
      <c r="T82" s="14"/>
      <c r="V82" s="19"/>
    </row>
    <row r="83" spans="1:22" s="9" customFormat="1" ht="24.75" customHeight="1" x14ac:dyDescent="0.25">
      <c r="A83"/>
      <c r="B83"/>
      <c r="C83"/>
      <c r="D83"/>
      <c r="E83"/>
      <c r="F83"/>
      <c r="G83"/>
      <c r="H83" s="23"/>
      <c r="I83"/>
      <c r="J83"/>
      <c r="K83"/>
      <c r="L83"/>
      <c r="M83"/>
      <c r="N83" s="13"/>
      <c r="O83" s="13"/>
      <c r="P83" s="16"/>
      <c r="Q83" s="16"/>
      <c r="R83"/>
      <c r="S83" s="18"/>
      <c r="T83" s="14"/>
      <c r="V83" s="19"/>
    </row>
    <row r="84" spans="1:22" s="9" customFormat="1" ht="29.25" customHeight="1" x14ac:dyDescent="0.25">
      <c r="A84"/>
      <c r="B84"/>
      <c r="C84"/>
      <c r="D84"/>
      <c r="E84"/>
      <c r="F84"/>
      <c r="G84"/>
      <c r="H84" s="23"/>
      <c r="I84"/>
      <c r="J84"/>
      <c r="K84"/>
      <c r="L84"/>
      <c r="M84"/>
      <c r="N84" s="13"/>
      <c r="O84" s="13"/>
      <c r="P84" s="16"/>
      <c r="Q84" s="16"/>
      <c r="R84"/>
      <c r="S84" s="18"/>
      <c r="T84" s="14"/>
      <c r="V84" s="19"/>
    </row>
    <row r="85" spans="1:22" s="9" customFormat="1" ht="37.5" customHeight="1" x14ac:dyDescent="0.25">
      <c r="A85"/>
      <c r="B85"/>
      <c r="C85"/>
      <c r="D85"/>
      <c r="E85"/>
      <c r="F85"/>
      <c r="G85"/>
      <c r="H85" s="23"/>
      <c r="I85"/>
      <c r="J85"/>
      <c r="K85"/>
      <c r="L85"/>
      <c r="M85"/>
      <c r="N85" s="13"/>
      <c r="O85" s="13"/>
      <c r="P85" s="16"/>
      <c r="Q85" s="16"/>
      <c r="R85"/>
      <c r="S85" s="18"/>
      <c r="T85" s="14"/>
      <c r="V85" s="19"/>
    </row>
    <row r="86" spans="1:22" s="9" customFormat="1" ht="29.25" customHeight="1" x14ac:dyDescent="0.25">
      <c r="A86"/>
      <c r="B86"/>
      <c r="C86"/>
      <c r="D86"/>
      <c r="E86"/>
      <c r="F86"/>
      <c r="G86"/>
      <c r="H86" s="23"/>
      <c r="I86"/>
      <c r="J86"/>
      <c r="K86"/>
      <c r="L86"/>
      <c r="M86"/>
      <c r="N86" s="13"/>
      <c r="O86" s="13"/>
      <c r="P86" s="16"/>
      <c r="Q86" s="16"/>
      <c r="R86"/>
      <c r="S86" s="18"/>
      <c r="T86" s="14"/>
      <c r="V86" s="19"/>
    </row>
    <row r="87" spans="1:22" s="9" customFormat="1" ht="24" customHeight="1" x14ac:dyDescent="0.25">
      <c r="A87"/>
      <c r="B87"/>
      <c r="C87"/>
      <c r="D87"/>
      <c r="E87"/>
      <c r="F87"/>
      <c r="G87"/>
      <c r="H87" s="23"/>
      <c r="I87"/>
      <c r="J87"/>
      <c r="K87"/>
      <c r="L87"/>
      <c r="M87"/>
      <c r="N87" s="13"/>
      <c r="O87" s="13"/>
      <c r="P87" s="16"/>
      <c r="Q87" s="16"/>
      <c r="R87"/>
      <c r="S87" s="18"/>
      <c r="T87" s="14"/>
      <c r="V87" s="19"/>
    </row>
    <row r="88" spans="1:22" s="9" customFormat="1" ht="32.25" customHeight="1" x14ac:dyDescent="0.25">
      <c r="A88"/>
      <c r="B88"/>
      <c r="C88"/>
      <c r="D88"/>
      <c r="E88"/>
      <c r="F88"/>
      <c r="G88"/>
      <c r="H88" s="23"/>
      <c r="I88"/>
      <c r="J88"/>
      <c r="K88"/>
      <c r="L88"/>
      <c r="M88"/>
      <c r="N88" s="13"/>
      <c r="O88" s="13"/>
      <c r="P88" s="16"/>
      <c r="Q88" s="16"/>
      <c r="R88"/>
      <c r="S88" s="18"/>
      <c r="T88" s="14"/>
      <c r="V88" s="19"/>
    </row>
    <row r="89" spans="1:22" s="9" customFormat="1" ht="79.5" customHeight="1" x14ac:dyDescent="0.25">
      <c r="A89"/>
      <c r="B89"/>
      <c r="C89"/>
      <c r="D89"/>
      <c r="E89"/>
      <c r="F89"/>
      <c r="G89"/>
      <c r="H89" s="23"/>
      <c r="I89"/>
      <c r="J89"/>
      <c r="K89"/>
      <c r="L89"/>
      <c r="M89"/>
      <c r="N89" s="13"/>
      <c r="O89" s="13"/>
      <c r="P89" s="16"/>
      <c r="Q89" s="16"/>
      <c r="R89"/>
      <c r="S89" s="18"/>
      <c r="T89" s="14"/>
      <c r="V89" s="19"/>
    </row>
    <row r="90" spans="1:22" s="9" customFormat="1" ht="79.5" customHeight="1" x14ac:dyDescent="0.25">
      <c r="A90"/>
      <c r="B90"/>
      <c r="C90"/>
      <c r="D90"/>
      <c r="E90"/>
      <c r="F90"/>
      <c r="G90"/>
      <c r="H90" s="23"/>
      <c r="I90"/>
      <c r="J90"/>
      <c r="K90"/>
      <c r="L90"/>
      <c r="M90"/>
      <c r="N90" s="13"/>
      <c r="O90" s="13"/>
      <c r="P90" s="16"/>
      <c r="Q90" s="16"/>
      <c r="R90"/>
      <c r="S90" s="18"/>
      <c r="T90" s="14"/>
      <c r="V90" s="19"/>
    </row>
    <row r="91" spans="1:22" s="9" customFormat="1" ht="79.5" customHeight="1" x14ac:dyDescent="0.25">
      <c r="A91"/>
      <c r="B91"/>
      <c r="C91"/>
      <c r="D91"/>
      <c r="E91"/>
      <c r="F91"/>
      <c r="G91"/>
      <c r="H91" s="23"/>
      <c r="I91"/>
      <c r="J91"/>
      <c r="K91"/>
      <c r="L91"/>
      <c r="M91"/>
      <c r="N91" s="13"/>
      <c r="O91" s="13"/>
      <c r="P91" s="16"/>
      <c r="Q91" s="16"/>
      <c r="R91"/>
      <c r="S91" s="18"/>
      <c r="T91" s="14"/>
      <c r="V91" s="19"/>
    </row>
    <row r="92" spans="1:22" s="9" customFormat="1" ht="79.5" customHeight="1" x14ac:dyDescent="0.25">
      <c r="A92"/>
      <c r="B92"/>
      <c r="C92"/>
      <c r="D92"/>
      <c r="E92"/>
      <c r="F92"/>
      <c r="G92"/>
      <c r="H92" s="23"/>
      <c r="I92"/>
      <c r="J92"/>
      <c r="K92"/>
      <c r="L92"/>
      <c r="M92"/>
      <c r="N92" s="13"/>
      <c r="O92" s="13"/>
      <c r="P92" s="16"/>
      <c r="Q92" s="16"/>
      <c r="R92"/>
      <c r="S92" s="18"/>
      <c r="T92" s="14"/>
      <c r="V92" s="19"/>
    </row>
    <row r="93" spans="1:22" s="9" customFormat="1" ht="79.5" customHeight="1" x14ac:dyDescent="0.25">
      <c r="A93"/>
      <c r="B93"/>
      <c r="C93"/>
      <c r="D93"/>
      <c r="E93"/>
      <c r="F93"/>
      <c r="G93"/>
      <c r="H93" s="23"/>
      <c r="I93"/>
      <c r="J93"/>
      <c r="K93"/>
      <c r="L93"/>
      <c r="M93"/>
      <c r="N93" s="13"/>
      <c r="O93" s="13"/>
      <c r="P93" s="16"/>
      <c r="Q93" s="16"/>
      <c r="R93"/>
      <c r="S93" s="18"/>
      <c r="T93" s="14"/>
      <c r="V93" s="19"/>
    </row>
    <row r="94" spans="1:22" s="9" customFormat="1" ht="79.5" customHeight="1" x14ac:dyDescent="0.25">
      <c r="A94"/>
      <c r="B94"/>
      <c r="C94"/>
      <c r="D94"/>
      <c r="E94"/>
      <c r="F94"/>
      <c r="G94"/>
      <c r="H94" s="23"/>
      <c r="I94"/>
      <c r="J94"/>
      <c r="K94"/>
      <c r="L94"/>
      <c r="M94"/>
      <c r="N94" s="13"/>
      <c r="O94" s="13"/>
      <c r="P94" s="16"/>
      <c r="Q94" s="16"/>
      <c r="R94"/>
      <c r="S94" s="18"/>
      <c r="T94" s="14"/>
      <c r="V94" s="19"/>
    </row>
    <row r="95" spans="1:22" s="9" customFormat="1" ht="79.5" customHeight="1" x14ac:dyDescent="0.25">
      <c r="A95"/>
      <c r="B95"/>
      <c r="C95"/>
      <c r="D95"/>
      <c r="E95"/>
      <c r="F95"/>
      <c r="G95"/>
      <c r="H95" s="23"/>
      <c r="I95"/>
      <c r="J95"/>
      <c r="K95"/>
      <c r="L95"/>
      <c r="M95"/>
      <c r="N95" s="13"/>
      <c r="O95" s="13"/>
      <c r="P95" s="16"/>
      <c r="Q95" s="16"/>
      <c r="R95"/>
      <c r="S95" s="18"/>
      <c r="T95" s="14"/>
      <c r="V95" s="19"/>
    </row>
    <row r="96" spans="1:22" s="9" customFormat="1" ht="79.5" customHeight="1" x14ac:dyDescent="0.25">
      <c r="A96"/>
      <c r="B96"/>
      <c r="C96"/>
      <c r="D96"/>
      <c r="E96"/>
      <c r="F96"/>
      <c r="G96"/>
      <c r="H96" s="23"/>
      <c r="I96"/>
      <c r="J96"/>
      <c r="K96"/>
      <c r="L96"/>
      <c r="M96"/>
      <c r="N96" s="13"/>
      <c r="O96" s="13"/>
      <c r="P96" s="16"/>
      <c r="Q96" s="16"/>
      <c r="R96"/>
      <c r="S96" s="18"/>
      <c r="T96" s="14"/>
      <c r="V96" s="19"/>
    </row>
    <row r="97" spans="1:22" s="9" customFormat="1" ht="79.5" customHeight="1" x14ac:dyDescent="0.25">
      <c r="A97"/>
      <c r="B97"/>
      <c r="C97"/>
      <c r="D97"/>
      <c r="E97"/>
      <c r="F97"/>
      <c r="G97"/>
      <c r="H97" s="23"/>
      <c r="I97"/>
      <c r="J97"/>
      <c r="K97"/>
      <c r="L97"/>
      <c r="M97"/>
      <c r="N97" s="13"/>
      <c r="O97" s="13"/>
      <c r="P97" s="16"/>
      <c r="Q97" s="16"/>
      <c r="R97"/>
      <c r="S97" s="18"/>
      <c r="T97" s="14"/>
      <c r="V97" s="19"/>
    </row>
    <row r="98" spans="1:22" s="9" customFormat="1" ht="79.5" customHeight="1" x14ac:dyDescent="0.25">
      <c r="A98"/>
      <c r="B98"/>
      <c r="C98"/>
      <c r="D98"/>
      <c r="E98"/>
      <c r="F98"/>
      <c r="G98"/>
      <c r="H98" s="23"/>
      <c r="I98"/>
      <c r="J98"/>
      <c r="K98"/>
      <c r="L98"/>
      <c r="M98"/>
      <c r="N98" s="13"/>
      <c r="O98" s="13"/>
      <c r="P98" s="16"/>
      <c r="Q98" s="16"/>
      <c r="R98"/>
      <c r="S98" s="18"/>
      <c r="T98" s="14"/>
      <c r="V98" s="19"/>
    </row>
    <row r="99" spans="1:22" s="9" customFormat="1" ht="79.5" customHeight="1" x14ac:dyDescent="0.25">
      <c r="A99"/>
      <c r="B99"/>
      <c r="C99"/>
      <c r="D99"/>
      <c r="E99"/>
      <c r="F99"/>
      <c r="G99"/>
      <c r="H99" s="23"/>
      <c r="I99"/>
      <c r="J99"/>
      <c r="K99"/>
      <c r="L99"/>
      <c r="M99"/>
      <c r="N99" s="13"/>
      <c r="O99" s="13"/>
      <c r="P99" s="16"/>
      <c r="Q99" s="16"/>
      <c r="R99"/>
      <c r="S99" s="18"/>
      <c r="T99" s="14"/>
      <c r="V99" s="19"/>
    </row>
    <row r="100" spans="1:22" s="9" customFormat="1" ht="79.5" customHeight="1" x14ac:dyDescent="0.25">
      <c r="A100"/>
      <c r="B100"/>
      <c r="C100"/>
      <c r="D100"/>
      <c r="E100"/>
      <c r="F100"/>
      <c r="G100"/>
      <c r="H100" s="23"/>
      <c r="I100"/>
      <c r="J100"/>
      <c r="K100"/>
      <c r="L100"/>
      <c r="M100"/>
      <c r="N100" s="13"/>
      <c r="O100" s="13"/>
      <c r="P100" s="16"/>
      <c r="Q100" s="16"/>
      <c r="R100"/>
      <c r="S100" s="18"/>
      <c r="T100" s="14"/>
      <c r="V100" s="19"/>
    </row>
    <row r="101" spans="1:22" s="9" customFormat="1" ht="79.5" customHeight="1" x14ac:dyDescent="0.25">
      <c r="A101"/>
      <c r="B101"/>
      <c r="C101"/>
      <c r="D101"/>
      <c r="E101"/>
      <c r="F101"/>
      <c r="G101"/>
      <c r="H101" s="23"/>
      <c r="I101"/>
      <c r="J101"/>
      <c r="K101"/>
      <c r="L101"/>
      <c r="M101"/>
      <c r="N101" s="13"/>
      <c r="O101" s="13"/>
      <c r="P101" s="16"/>
      <c r="Q101" s="16"/>
      <c r="R101"/>
      <c r="S101" s="18"/>
      <c r="T101" s="14"/>
      <c r="V101" s="19"/>
    </row>
    <row r="102" spans="1:22" s="9" customFormat="1" ht="79.5" customHeight="1" x14ac:dyDescent="0.25">
      <c r="A102"/>
      <c r="B102"/>
      <c r="C102"/>
      <c r="D102"/>
      <c r="E102"/>
      <c r="F102"/>
      <c r="G102"/>
      <c r="H102" s="23"/>
      <c r="I102"/>
      <c r="J102"/>
      <c r="K102"/>
      <c r="L102"/>
      <c r="M102"/>
      <c r="N102" s="13"/>
      <c r="O102" s="13"/>
      <c r="P102" s="16"/>
      <c r="Q102" s="16"/>
      <c r="R102"/>
      <c r="S102" s="18"/>
      <c r="T102" s="14"/>
      <c r="V102" s="19"/>
    </row>
    <row r="103" spans="1:22" s="9" customFormat="1" ht="79.5" customHeight="1" x14ac:dyDescent="0.25">
      <c r="A103"/>
      <c r="B103"/>
      <c r="C103"/>
      <c r="D103"/>
      <c r="E103"/>
      <c r="F103"/>
      <c r="G103"/>
      <c r="H103" s="23"/>
      <c r="I103"/>
      <c r="J103"/>
      <c r="K103"/>
      <c r="L103"/>
      <c r="M103"/>
      <c r="N103" s="13"/>
      <c r="O103" s="13"/>
      <c r="P103" s="16"/>
      <c r="Q103" s="16"/>
      <c r="R103"/>
      <c r="S103" s="18"/>
      <c r="T103" s="14"/>
      <c r="V103" s="19"/>
    </row>
    <row r="104" spans="1:22" s="9" customFormat="1" ht="79.5" customHeight="1" x14ac:dyDescent="0.25">
      <c r="A104"/>
      <c r="B104"/>
      <c r="C104"/>
      <c r="D104"/>
      <c r="E104"/>
      <c r="F104"/>
      <c r="G104"/>
      <c r="H104" s="23"/>
      <c r="I104"/>
      <c r="J104"/>
      <c r="K104"/>
      <c r="L104"/>
      <c r="M104"/>
      <c r="N104" s="13"/>
      <c r="O104" s="13"/>
      <c r="P104" s="16"/>
      <c r="Q104" s="16"/>
      <c r="R104"/>
      <c r="S104" s="18"/>
      <c r="T104" s="14"/>
      <c r="V104" s="19"/>
    </row>
    <row r="105" spans="1:22" s="9" customFormat="1" ht="79.5" customHeight="1" x14ac:dyDescent="0.25">
      <c r="A105"/>
      <c r="B105"/>
      <c r="C105"/>
      <c r="D105"/>
      <c r="E105"/>
      <c r="F105"/>
      <c r="G105"/>
      <c r="H105" s="23"/>
      <c r="I105"/>
      <c r="J105"/>
      <c r="K105"/>
      <c r="L105"/>
      <c r="M105"/>
      <c r="N105" s="13"/>
      <c r="O105" s="13"/>
      <c r="P105" s="16"/>
      <c r="Q105" s="16"/>
      <c r="R105"/>
      <c r="S105" s="18"/>
      <c r="T105" s="14"/>
      <c r="V105" s="19"/>
    </row>
    <row r="106" spans="1:22" s="9" customFormat="1" ht="79.5" customHeight="1" x14ac:dyDescent="0.25">
      <c r="A106"/>
      <c r="B106"/>
      <c r="C106"/>
      <c r="D106"/>
      <c r="E106"/>
      <c r="F106"/>
      <c r="G106"/>
      <c r="H106" s="23"/>
      <c r="I106"/>
      <c r="J106"/>
      <c r="K106"/>
      <c r="L106"/>
      <c r="M106"/>
      <c r="N106" s="13"/>
      <c r="O106" s="13"/>
      <c r="P106" s="16"/>
      <c r="Q106" s="16"/>
      <c r="R106"/>
      <c r="S106" s="18"/>
      <c r="T106" s="14"/>
      <c r="V106" s="19"/>
    </row>
    <row r="107" spans="1:22" s="9" customFormat="1" ht="79.5" customHeight="1" x14ac:dyDescent="0.25">
      <c r="A107"/>
      <c r="B107"/>
      <c r="C107"/>
      <c r="D107"/>
      <c r="E107"/>
      <c r="F107"/>
      <c r="G107"/>
      <c r="H107" s="23"/>
      <c r="I107"/>
      <c r="J107"/>
      <c r="K107"/>
      <c r="L107"/>
      <c r="M107"/>
      <c r="N107" s="13"/>
      <c r="O107" s="13"/>
      <c r="P107" s="16"/>
      <c r="Q107" s="16"/>
      <c r="R107"/>
      <c r="S107" s="18"/>
      <c r="T107" s="14"/>
      <c r="V107" s="19"/>
    </row>
    <row r="108" spans="1:22" s="9" customFormat="1" ht="79.5" customHeight="1" x14ac:dyDescent="0.25">
      <c r="A108"/>
      <c r="B108"/>
      <c r="C108"/>
      <c r="D108"/>
      <c r="E108"/>
      <c r="F108"/>
      <c r="G108"/>
      <c r="H108" s="23"/>
      <c r="I108"/>
      <c r="J108"/>
      <c r="K108"/>
      <c r="L108"/>
      <c r="M108"/>
      <c r="N108" s="13"/>
      <c r="O108" s="13"/>
      <c r="P108" s="16"/>
      <c r="Q108" s="16"/>
      <c r="R108"/>
      <c r="S108" s="18"/>
      <c r="T108" s="14"/>
      <c r="V108" s="19"/>
    </row>
    <row r="109" spans="1:22" s="9" customFormat="1" ht="79.5" customHeight="1" x14ac:dyDescent="0.25">
      <c r="A109"/>
      <c r="B109"/>
      <c r="C109"/>
      <c r="D109"/>
      <c r="E109"/>
      <c r="F109"/>
      <c r="G109"/>
      <c r="H109" s="23"/>
      <c r="I109"/>
      <c r="J109"/>
      <c r="K109"/>
      <c r="L109"/>
      <c r="M109"/>
      <c r="N109" s="13"/>
      <c r="O109" s="13"/>
      <c r="P109" s="16"/>
      <c r="Q109" s="16"/>
      <c r="R109"/>
      <c r="S109" s="18"/>
      <c r="T109" s="14"/>
      <c r="V109" s="19"/>
    </row>
    <row r="110" spans="1:22" s="9" customFormat="1" ht="79.5" customHeight="1" x14ac:dyDescent="0.25">
      <c r="A110"/>
      <c r="B110"/>
      <c r="C110"/>
      <c r="D110"/>
      <c r="E110"/>
      <c r="F110"/>
      <c r="G110"/>
      <c r="H110" s="23"/>
      <c r="I110"/>
      <c r="J110"/>
      <c r="K110"/>
      <c r="L110"/>
      <c r="M110"/>
      <c r="N110" s="13"/>
      <c r="O110" s="13"/>
      <c r="P110" s="16"/>
      <c r="Q110" s="16"/>
      <c r="R110"/>
      <c r="S110" s="18"/>
      <c r="T110" s="14"/>
      <c r="V110" s="19"/>
    </row>
    <row r="111" spans="1:22" s="9" customFormat="1" ht="79.5" customHeight="1" x14ac:dyDescent="0.25">
      <c r="A111"/>
      <c r="B111"/>
      <c r="C111"/>
      <c r="D111"/>
      <c r="E111"/>
      <c r="F111"/>
      <c r="G111"/>
      <c r="H111" s="23"/>
      <c r="I111"/>
      <c r="J111"/>
      <c r="K111"/>
      <c r="L111"/>
      <c r="M111"/>
      <c r="N111" s="13"/>
      <c r="O111" s="13"/>
      <c r="P111" s="16"/>
      <c r="Q111" s="16"/>
      <c r="R111"/>
      <c r="S111" s="18"/>
      <c r="T111" s="14"/>
      <c r="V111" s="19"/>
    </row>
    <row r="112" spans="1:22" s="9" customFormat="1" ht="79.5" customHeight="1" x14ac:dyDescent="0.25">
      <c r="A112"/>
      <c r="B112"/>
      <c r="C112"/>
      <c r="D112"/>
      <c r="E112"/>
      <c r="F112"/>
      <c r="G112"/>
      <c r="H112" s="23"/>
      <c r="I112"/>
      <c r="J112"/>
      <c r="K112"/>
      <c r="L112"/>
      <c r="M112"/>
      <c r="N112" s="13"/>
      <c r="O112" s="13"/>
      <c r="P112" s="16"/>
      <c r="Q112" s="16"/>
      <c r="R112"/>
      <c r="S112" s="18"/>
      <c r="T112" s="14"/>
      <c r="V112" s="19"/>
    </row>
    <row r="113" spans="1:22" s="9" customFormat="1" ht="79.5" customHeight="1" x14ac:dyDescent="0.25">
      <c r="A113"/>
      <c r="B113"/>
      <c r="C113"/>
      <c r="D113"/>
      <c r="E113"/>
      <c r="F113"/>
      <c r="G113"/>
      <c r="H113" s="23"/>
      <c r="I113"/>
      <c r="J113"/>
      <c r="K113"/>
      <c r="L113"/>
      <c r="M113"/>
      <c r="N113" s="13"/>
      <c r="O113" s="13"/>
      <c r="P113" s="16"/>
      <c r="Q113" s="16"/>
      <c r="R113"/>
      <c r="S113" s="18"/>
      <c r="T113" s="14"/>
      <c r="V113" s="19"/>
    </row>
    <row r="115" spans="1:22" ht="63.75" customHeight="1" x14ac:dyDescent="0.25">
      <c r="S115" s="22"/>
      <c r="T115" s="22"/>
      <c r="U115" s="22"/>
    </row>
    <row r="116" spans="1:22" ht="64.5" customHeight="1" x14ac:dyDescent="0.25">
      <c r="S116" s="22"/>
      <c r="T116" s="22"/>
      <c r="U116" s="22"/>
    </row>
    <row r="117" spans="1:22" ht="56.25" customHeight="1" x14ac:dyDescent="0.25">
      <c r="S117" s="22"/>
      <c r="T117" s="22"/>
      <c r="U117" s="22"/>
    </row>
    <row r="121" spans="1:22" ht="39" customHeight="1" x14ac:dyDescent="0.25"/>
  </sheetData>
  <autoFilter ref="A12:S116">
    <filterColumn colId="1" showButton="0"/>
  </autoFilter>
  <mergeCells count="32">
    <mergeCell ref="N11:N12"/>
    <mergeCell ref="N1:Q1"/>
    <mergeCell ref="J2:Q2"/>
    <mergeCell ref="J3:Q3"/>
    <mergeCell ref="J4:Q4"/>
    <mergeCell ref="J5:Q5"/>
    <mergeCell ref="A6:O6"/>
    <mergeCell ref="A9:B9"/>
    <mergeCell ref="O11:O12"/>
    <mergeCell ref="C9:R9"/>
    <mergeCell ref="A10:R10"/>
    <mergeCell ref="P11:P12"/>
    <mergeCell ref="M11:M12"/>
    <mergeCell ref="B13:C13"/>
    <mergeCell ref="L11:L12"/>
    <mergeCell ref="A11:A12"/>
    <mergeCell ref="E11:E12"/>
    <mergeCell ref="B11:C12"/>
    <mergeCell ref="H11:H12"/>
    <mergeCell ref="D11:D12"/>
    <mergeCell ref="F11:F12"/>
    <mergeCell ref="G11:G12"/>
    <mergeCell ref="A16:R16"/>
    <mergeCell ref="A15:R15"/>
    <mergeCell ref="A14:N14"/>
    <mergeCell ref="A25:M25"/>
    <mergeCell ref="A17:O17"/>
    <mergeCell ref="A19:G19"/>
    <mergeCell ref="A20:G20"/>
    <mergeCell ref="A21:G21"/>
    <mergeCell ref="A22:G22"/>
    <mergeCell ref="A23:G23"/>
  </mergeCells>
  <pageMargins left="0.25" right="0.25" top="0.75" bottom="0.75" header="0.3" footer="0.3"/>
  <pageSetup paperSize="9" scale="4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7"/>
  <sheetViews>
    <sheetView workbookViewId="0">
      <selection activeCell="K3" sqref="K3:K6"/>
    </sheetView>
  </sheetViews>
  <sheetFormatPr defaultRowHeight="15" x14ac:dyDescent="0.25"/>
  <sheetData>
    <row r="3" spans="1:11" x14ac:dyDescent="0.25">
      <c r="A3" s="20">
        <v>5</v>
      </c>
      <c r="B3" s="21">
        <v>2750</v>
      </c>
      <c r="C3" s="21">
        <f>B3*20%+B3</f>
        <v>3300</v>
      </c>
      <c r="D3">
        <f>C3/A3</f>
        <v>660</v>
      </c>
      <c r="F3" s="21">
        <v>3250</v>
      </c>
      <c r="G3">
        <f>F3/A3</f>
        <v>650</v>
      </c>
      <c r="I3" s="21">
        <v>3000</v>
      </c>
      <c r="J3" s="21">
        <f>I3*20%+I3</f>
        <v>3600</v>
      </c>
      <c r="K3">
        <f>J3/A3</f>
        <v>720</v>
      </c>
    </row>
    <row r="4" spans="1:11" x14ac:dyDescent="0.25">
      <c r="A4" s="20">
        <v>4</v>
      </c>
      <c r="B4" s="21">
        <v>2400</v>
      </c>
      <c r="C4" s="21">
        <f t="shared" ref="C4:C6" si="0">B4*20%+B4</f>
        <v>2880</v>
      </c>
      <c r="D4">
        <f t="shared" ref="D4:D6" si="1">C4/A4</f>
        <v>720</v>
      </c>
      <c r="F4" s="21">
        <v>2400</v>
      </c>
      <c r="G4">
        <f t="shared" ref="G4:G6" si="2">F4/A4</f>
        <v>600</v>
      </c>
      <c r="I4" s="21">
        <v>2600</v>
      </c>
      <c r="J4" s="21">
        <f t="shared" ref="J4:J6" si="3">I4*20%+I4</f>
        <v>3120</v>
      </c>
      <c r="K4">
        <f t="shared" ref="K4:K6" si="4">J4/A4</f>
        <v>780</v>
      </c>
    </row>
    <row r="5" spans="1:11" x14ac:dyDescent="0.25">
      <c r="A5" s="20">
        <v>10</v>
      </c>
      <c r="B5" s="21">
        <v>23500</v>
      </c>
      <c r="C5" s="21">
        <f t="shared" si="0"/>
        <v>28200</v>
      </c>
      <c r="D5">
        <f t="shared" si="1"/>
        <v>2820</v>
      </c>
      <c r="F5" s="21">
        <v>23000</v>
      </c>
      <c r="G5">
        <f t="shared" si="2"/>
        <v>2300</v>
      </c>
      <c r="I5" s="21">
        <v>24000</v>
      </c>
      <c r="J5" s="21">
        <f t="shared" si="3"/>
        <v>28800</v>
      </c>
      <c r="K5">
        <f t="shared" si="4"/>
        <v>2880</v>
      </c>
    </row>
    <row r="6" spans="1:11" x14ac:dyDescent="0.25">
      <c r="A6" s="20">
        <v>10</v>
      </c>
      <c r="B6" s="21">
        <v>2500</v>
      </c>
      <c r="C6" s="21">
        <f t="shared" si="0"/>
        <v>3000</v>
      </c>
      <c r="D6">
        <f t="shared" si="1"/>
        <v>300</v>
      </c>
      <c r="F6" s="21">
        <v>2750</v>
      </c>
      <c r="G6">
        <f t="shared" si="2"/>
        <v>275</v>
      </c>
      <c r="I6" s="21">
        <v>3000</v>
      </c>
      <c r="J6" s="21">
        <f t="shared" si="3"/>
        <v>3600</v>
      </c>
      <c r="K6">
        <f t="shared" si="4"/>
        <v>360</v>
      </c>
    </row>
    <row r="7" spans="1:11" x14ac:dyDescent="0.25">
      <c r="B7">
        <f>SUM(B3:B6)</f>
        <v>31150</v>
      </c>
      <c r="F7">
        <f>SUM(F3:F6)</f>
        <v>31400</v>
      </c>
      <c r="I7">
        <f>SUM(I3:I6)</f>
        <v>32600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Сергиенко</dc:creator>
  <cp:lastModifiedBy>Кузнецова Мария Витальевна</cp:lastModifiedBy>
  <cp:lastPrinted>2024-05-07T08:21:36Z</cp:lastPrinted>
  <dcterms:created xsi:type="dcterms:W3CDTF">2019-03-12T09:04:04Z</dcterms:created>
  <dcterms:modified xsi:type="dcterms:W3CDTF">2024-10-16T14:12:59Z</dcterms:modified>
</cp:coreProperties>
</file>